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2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drawings/drawing3.xml" ContentType="application/vnd.openxmlformats-officedocument.drawing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drawings/drawing5.xml" ContentType="application/vnd.openxmlformats-officedocument.drawing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23"/>
  <workbookPr autoCompressPictures="0"/>
  <mc:AlternateContent xmlns:mc="http://schemas.openxmlformats.org/markup-compatibility/2006">
    <mc:Choice Requires="x15">
      <x15ac:absPath xmlns:x15ac="http://schemas.microsoft.com/office/spreadsheetml/2010/11/ac" url="/Users/pascalepages/Dropbox/Etude ASI - Coordination Sud/04 - Questionnaire/"/>
    </mc:Choice>
  </mc:AlternateContent>
  <xr:revisionPtr revIDLastSave="0" documentId="13_ncr:1_{08271DDD-6D62-0C4A-B6A0-94E01BB97AEE}" xr6:coauthVersionLast="46" xr6:coauthVersionMax="46" xr10:uidLastSave="{00000000-0000-0000-0000-000000000000}"/>
  <workbookProtection workbookAlgorithmName="SHA-512" workbookHashValue="6f29jZfzB7dPHE+wTALJuuqL68Fsg838loOtDyz8azGbbjqC+RUPnFt3EXpr5hTe/SW8pJUuZtbokTxguU1ipA==" workbookSaltValue="xC1AIRo0ykdHQ1uA/IsdoQ==" workbookSpinCount="100000" lockStructure="1"/>
  <bookViews>
    <workbookView xWindow="0" yWindow="460" windowWidth="28800" windowHeight="16320" tabRatio="500" xr2:uid="{00000000-000D-0000-FFFF-FFFF00000000}"/>
  </bookViews>
  <sheets>
    <sheet name="Présentation " sheetId="11" r:id="rId1"/>
    <sheet name="Ressources Publiques" sheetId="2" r:id="rId2"/>
    <sheet name="Ressources Privées" sheetId="3" r:id="rId3"/>
    <sheet name="Valorisation" sheetId="9" r:id="rId4"/>
    <sheet name="Emplois" sheetId="5" r:id="rId5"/>
    <sheet name="Bilan" sheetId="7" r:id="rId6"/>
    <sheet name="Géographie" sheetId="6" r:id="rId7"/>
    <sheet name="RH" sheetId="8" r:id="rId8"/>
    <sheet name="Données " sheetId="14" state="hidden" r:id="rId9"/>
    <sheet name="Contrôle saisie" sheetId="15" r:id="rId10"/>
    <sheet name="Listes déroulantes " sheetId="12" state="hidden" r:id="rId11"/>
    <sheet name="Analyse bilan " sheetId="13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Année">[1]Comptes!$N$1:$N$34</definedName>
    <definedName name="Annee_N">'[2]Données générale'!$C$8</definedName>
    <definedName name="cellPhase">[3]PRESENTATION!$P$81</definedName>
    <definedName name="effet">'Listes déroulantes '!$A$80:$A$84</definedName>
    <definedName name="Equipe">#REF!</definedName>
    <definedName name="ESSouTPE">#REF!</definedName>
    <definedName name="Liste_pays">Tableau1[Pays]</definedName>
    <definedName name="lstAllocations">OFFSET([4]Référentiel!$E$2,,,COUNTA([4]Référentiel!$E:$E)-1)</definedName>
    <definedName name="lstDiplome">OFFSET([4]Référentiel!$G$2,,,COUNTA([4]Référentiel!$G:$G)-1)</definedName>
    <definedName name="lstSituationMatrimoniale">OFFSET([4]Référentiel!$J$2,,,COUNTA([4]Référentiel!$J:$J)-1)</definedName>
    <definedName name="lstStatutJuridique">OFFSET([5]Référentiel!$Q$2,,,COUNTA([5]Référentiel!$Q:$Q)-1)</definedName>
    <definedName name="N">[6]Saisie!$B$5</definedName>
    <definedName name="Pays">'Listes déroulantes '!$G:$G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7" i="15" l="1"/>
  <c r="E7" i="15"/>
  <c r="F7" i="15"/>
  <c r="G7" i="15"/>
  <c r="H7" i="15"/>
  <c r="C7" i="15"/>
  <c r="AE5" i="14"/>
  <c r="AD5" i="14"/>
  <c r="AC5" i="14"/>
  <c r="ZK5" i="14"/>
  <c r="ZJ5" i="14"/>
  <c r="ZI5" i="14"/>
  <c r="ZH5" i="14"/>
  <c r="ZG5" i="14"/>
  <c r="ZF5" i="14"/>
  <c r="ZE5" i="14"/>
  <c r="ZD5" i="14"/>
  <c r="ZC5" i="14"/>
  <c r="ZB5" i="14"/>
  <c r="ZA5" i="14"/>
  <c r="YZ5" i="14"/>
  <c r="YY5" i="14"/>
  <c r="YX5" i="14"/>
  <c r="YW5" i="14"/>
  <c r="YV5" i="14"/>
  <c r="YU5" i="14"/>
  <c r="YT5" i="14"/>
  <c r="YS5" i="14"/>
  <c r="YR5" i="14"/>
  <c r="YQ5" i="14"/>
  <c r="YP5" i="14"/>
  <c r="YO5" i="14"/>
  <c r="YN5" i="14"/>
  <c r="YM5" i="14"/>
  <c r="YL5" i="14"/>
  <c r="YG5" i="14"/>
  <c r="YH5" i="14"/>
  <c r="YI5" i="14"/>
  <c r="YJ5" i="14"/>
  <c r="YK5" i="14"/>
  <c r="YF5" i="14"/>
  <c r="TU5" i="14"/>
  <c r="TT5" i="14"/>
  <c r="TS5" i="14"/>
  <c r="RB5" i="14"/>
  <c r="RA5" i="14"/>
  <c r="QZ5" i="14"/>
  <c r="QY5" i="14"/>
  <c r="QX5" i="14"/>
  <c r="QW5" i="14"/>
  <c r="QS5" i="14"/>
  <c r="QT5" i="14"/>
  <c r="QU5" i="14"/>
  <c r="QV5" i="14"/>
  <c r="QR5" i="14"/>
  <c r="QG5" i="14"/>
  <c r="PC5" i="14"/>
  <c r="PD5" i="14"/>
  <c r="PE5" i="14"/>
  <c r="PF5" i="14"/>
  <c r="PG5" i="14"/>
  <c r="PB5" i="14"/>
  <c r="OW5" i="14"/>
  <c r="OX5" i="14"/>
  <c r="OY5" i="14"/>
  <c r="OZ5" i="14"/>
  <c r="PA5" i="14"/>
  <c r="OV5" i="14"/>
  <c r="OE5" i="14"/>
  <c r="OF5" i="14"/>
  <c r="OG5" i="14"/>
  <c r="OH5" i="14"/>
  <c r="OI5" i="14"/>
  <c r="OD5" i="14"/>
  <c r="MD5" i="14"/>
  <c r="MC5" i="14"/>
  <c r="MB5" i="14"/>
  <c r="MA5" i="14"/>
  <c r="LZ5" i="14"/>
  <c r="LY5" i="14"/>
  <c r="LX5" i="14"/>
  <c r="LW5" i="14"/>
  <c r="LV5" i="14"/>
  <c r="LU5" i="14"/>
  <c r="LT5" i="14"/>
  <c r="LS5" i="14"/>
  <c r="LR5" i="14"/>
  <c r="LQ5" i="14"/>
  <c r="LP5" i="14"/>
  <c r="LO5" i="14"/>
  <c r="LJ5" i="14"/>
  <c r="LK5" i="14"/>
  <c r="LL5" i="14"/>
  <c r="LM5" i="14"/>
  <c r="LN5" i="14"/>
  <c r="LI5" i="14"/>
  <c r="LD5" i="14"/>
  <c r="LE5" i="14"/>
  <c r="LF5" i="14"/>
  <c r="LG5" i="14"/>
  <c r="LH5" i="14"/>
  <c r="LC5" i="14"/>
  <c r="KX5" i="14"/>
  <c r="KY5" i="14"/>
  <c r="KZ5" i="14"/>
  <c r="LA5" i="14"/>
  <c r="LB5" i="14"/>
  <c r="KW5" i="14"/>
  <c r="GR5" i="14"/>
  <c r="GQ5" i="14"/>
  <c r="GP5" i="14"/>
  <c r="GO5" i="14"/>
  <c r="GN5" i="14"/>
  <c r="GI5" i="14"/>
  <c r="GJ5" i="14"/>
  <c r="GK5" i="14"/>
  <c r="GL5" i="14"/>
  <c r="GM5" i="14"/>
  <c r="GH5" i="14"/>
  <c r="GC5" i="14"/>
  <c r="GD5" i="14"/>
  <c r="GE5" i="14"/>
  <c r="GF5" i="14"/>
  <c r="GG5" i="14"/>
  <c r="GB5" i="14"/>
  <c r="FW5" i="14"/>
  <c r="FX5" i="14"/>
  <c r="FY5" i="14"/>
  <c r="FZ5" i="14"/>
  <c r="GA5" i="14"/>
  <c r="FV5" i="14"/>
  <c r="FQ5" i="14"/>
  <c r="FR5" i="14"/>
  <c r="FS5" i="14"/>
  <c r="FT5" i="14"/>
  <c r="FU5" i="14"/>
  <c r="FP5" i="14"/>
  <c r="FK5" i="14"/>
  <c r="FL5" i="14"/>
  <c r="FM5" i="14"/>
  <c r="FN5" i="14"/>
  <c r="FO5" i="14"/>
  <c r="FJ5" i="14"/>
  <c r="FE5" i="14"/>
  <c r="FF5" i="14"/>
  <c r="FG5" i="14"/>
  <c r="FH5" i="14"/>
  <c r="FI5" i="14"/>
  <c r="FD5" i="14"/>
  <c r="EY5" i="14"/>
  <c r="EZ5" i="14"/>
  <c r="FA5" i="14"/>
  <c r="FB5" i="14"/>
  <c r="FC5" i="14"/>
  <c r="EX5" i="14"/>
  <c r="ES5" i="14"/>
  <c r="ET5" i="14"/>
  <c r="EU5" i="14"/>
  <c r="EV5" i="14"/>
  <c r="EW5" i="14"/>
  <c r="ER5" i="14"/>
  <c r="EM5" i="14"/>
  <c r="EN5" i="14"/>
  <c r="EO5" i="14"/>
  <c r="EP5" i="14"/>
  <c r="EQ5" i="14"/>
  <c r="EL5" i="14"/>
  <c r="EG5" i="14"/>
  <c r="EH5" i="14"/>
  <c r="EI5" i="14"/>
  <c r="EJ5" i="14"/>
  <c r="EK5" i="14"/>
  <c r="EF5" i="14"/>
  <c r="EA5" i="14"/>
  <c r="EB5" i="14"/>
  <c r="EC5" i="14"/>
  <c r="ED5" i="14"/>
  <c r="EE5" i="14"/>
  <c r="DZ5" i="14"/>
  <c r="DQ5" i="14"/>
  <c r="DR5" i="14"/>
  <c r="DS5" i="14"/>
  <c r="DT5" i="14"/>
  <c r="DU5" i="14"/>
  <c r="DP5" i="14"/>
  <c r="AO5" i="14"/>
  <c r="AN5" i="14"/>
  <c r="AM5" i="14"/>
  <c r="AL5" i="14"/>
  <c r="AK5" i="14"/>
  <c r="AJ5" i="14"/>
  <c r="AI5" i="14"/>
  <c r="AH5" i="14"/>
  <c r="AG5" i="14"/>
  <c r="AF5" i="14"/>
  <c r="AB5" i="14"/>
  <c r="AA5" i="14"/>
  <c r="Z5" i="14"/>
  <c r="Y5" i="14"/>
  <c r="X5" i="14"/>
  <c r="V5" i="14"/>
  <c r="W5" i="14"/>
  <c r="E33" i="2"/>
  <c r="F33" i="2"/>
  <c r="G33" i="2"/>
  <c r="H33" i="2"/>
  <c r="I33" i="2"/>
  <c r="D33" i="2"/>
  <c r="D9" i="15"/>
  <c r="E9" i="15"/>
  <c r="F9" i="15"/>
  <c r="G9" i="15"/>
  <c r="H9" i="15"/>
  <c r="C9" i="15"/>
  <c r="D6" i="15"/>
  <c r="E6" i="15"/>
  <c r="F6" i="15"/>
  <c r="G6" i="15"/>
  <c r="H6" i="15"/>
  <c r="C6" i="15"/>
  <c r="D3" i="15"/>
  <c r="E3" i="15"/>
  <c r="E10" i="15" s="1"/>
  <c r="F3" i="15"/>
  <c r="G3" i="15"/>
  <c r="H3" i="15"/>
  <c r="C3" i="15"/>
  <c r="C10" i="15" s="1"/>
  <c r="C49" i="13"/>
  <c r="D49" i="13"/>
  <c r="E49" i="13"/>
  <c r="F49" i="13"/>
  <c r="G49" i="13"/>
  <c r="B49" i="13"/>
  <c r="B46" i="13"/>
  <c r="C43" i="13"/>
  <c r="C50" i="13" s="1"/>
  <c r="D43" i="13"/>
  <c r="D50" i="13" s="1"/>
  <c r="E43" i="13"/>
  <c r="E50" i="13" s="1"/>
  <c r="F43" i="13"/>
  <c r="F50" i="13" s="1"/>
  <c r="G43" i="13"/>
  <c r="G50" i="13" s="1"/>
  <c r="B43" i="13"/>
  <c r="D21" i="13"/>
  <c r="D28" i="13" s="1"/>
  <c r="M36" i="13" s="1"/>
  <c r="E21" i="13"/>
  <c r="E28" i="13" s="1"/>
  <c r="F21" i="13"/>
  <c r="F28" i="13" s="1"/>
  <c r="C21" i="13"/>
  <c r="C28" i="13" s="1"/>
  <c r="B21" i="13"/>
  <c r="B50" i="13" l="1"/>
  <c r="D10" i="15"/>
  <c r="D11" i="15" s="1"/>
  <c r="H10" i="15"/>
  <c r="H11" i="15" s="1"/>
  <c r="B51" i="13"/>
  <c r="D51" i="13"/>
  <c r="G51" i="13"/>
  <c r="C51" i="13"/>
  <c r="F51" i="13"/>
  <c r="E51" i="13"/>
  <c r="F10" i="15"/>
  <c r="F11" i="15" s="1"/>
  <c r="G10" i="15"/>
  <c r="G11" i="15" s="1"/>
  <c r="C11" i="15"/>
  <c r="E11" i="15"/>
  <c r="I5" i="13"/>
  <c r="J5" i="13"/>
  <c r="K5" i="13"/>
  <c r="L5" i="13"/>
  <c r="H5" i="13"/>
  <c r="I3" i="13"/>
  <c r="J3" i="13"/>
  <c r="K3" i="13"/>
  <c r="L3" i="13"/>
  <c r="H3" i="13"/>
  <c r="I2" i="13"/>
  <c r="J2" i="13"/>
  <c r="K2" i="13"/>
  <c r="L2" i="13"/>
  <c r="H2" i="13"/>
  <c r="TL5" i="14"/>
  <c r="TM5" i="14"/>
  <c r="TN5" i="14"/>
  <c r="TO5" i="14"/>
  <c r="TP5" i="14"/>
  <c r="TK5" i="14"/>
  <c r="TF5" i="14"/>
  <c r="TG5" i="14"/>
  <c r="TH5" i="14"/>
  <c r="TI5" i="14"/>
  <c r="TJ5" i="14"/>
  <c r="TE5" i="14"/>
  <c r="SZ5" i="14"/>
  <c r="TA5" i="14"/>
  <c r="TB5" i="14"/>
  <c r="TC5" i="14"/>
  <c r="TD5" i="14"/>
  <c r="SY5" i="14"/>
  <c r="ST5" i="14"/>
  <c r="SU5" i="14"/>
  <c r="SV5" i="14"/>
  <c r="SW5" i="14"/>
  <c r="SX5" i="14"/>
  <c r="SS5" i="14"/>
  <c r="SN5" i="14"/>
  <c r="SO5" i="14"/>
  <c r="SP5" i="14"/>
  <c r="SQ5" i="14"/>
  <c r="SR5" i="14"/>
  <c r="SM5" i="14"/>
  <c r="SH5" i="14"/>
  <c r="SI5" i="14"/>
  <c r="SJ5" i="14"/>
  <c r="SK5" i="14"/>
  <c r="SL5" i="14"/>
  <c r="SG5" i="14"/>
  <c r="SB5" i="14"/>
  <c r="SC5" i="14"/>
  <c r="SD5" i="14"/>
  <c r="SE5" i="14"/>
  <c r="SF5" i="14"/>
  <c r="SA5" i="14"/>
  <c r="RV5" i="14"/>
  <c r="RW5" i="14"/>
  <c r="RX5" i="14"/>
  <c r="RY5" i="14"/>
  <c r="RZ5" i="14"/>
  <c r="RU5" i="14"/>
  <c r="RP5" i="14"/>
  <c r="RQ5" i="14"/>
  <c r="RR5" i="14"/>
  <c r="RS5" i="14"/>
  <c r="RT5" i="14"/>
  <c r="RO5" i="14"/>
  <c r="RJ5" i="14"/>
  <c r="RK5" i="14"/>
  <c r="RL5" i="14"/>
  <c r="RM5" i="14"/>
  <c r="RN5" i="14"/>
  <c r="RI5" i="14"/>
  <c r="RD5" i="14"/>
  <c r="RE5" i="14"/>
  <c r="RF5" i="14"/>
  <c r="RG5" i="14"/>
  <c r="RH5" i="14"/>
  <c r="RC5" i="14"/>
  <c r="TR5" i="14"/>
  <c r="TQ5" i="14"/>
  <c r="I18" i="6"/>
  <c r="QN5" i="14"/>
  <c r="QO5" i="14"/>
  <c r="QP5" i="14"/>
  <c r="QQ5" i="14"/>
  <c r="QM5" i="14"/>
  <c r="QI5" i="14"/>
  <c r="QJ5" i="14"/>
  <c r="QK5" i="14"/>
  <c r="QL5" i="14"/>
  <c r="QH5" i="14"/>
  <c r="QC5" i="14"/>
  <c r="QD5" i="14"/>
  <c r="QE5" i="14"/>
  <c r="QF5" i="14"/>
  <c r="QB5" i="14"/>
  <c r="PX5" i="14"/>
  <c r="PY5" i="14"/>
  <c r="PZ5" i="14"/>
  <c r="QA5" i="14"/>
  <c r="PW5" i="14"/>
  <c r="PS5" i="14"/>
  <c r="PT5" i="14"/>
  <c r="PU5" i="14"/>
  <c r="PV5" i="14"/>
  <c r="PR5" i="14"/>
  <c r="PN5" i="14"/>
  <c r="PO5" i="14"/>
  <c r="PP5" i="14"/>
  <c r="PQ5" i="14"/>
  <c r="PM5" i="14"/>
  <c r="PI5" i="14"/>
  <c r="PJ5" i="14"/>
  <c r="PK5" i="14"/>
  <c r="PL5" i="14"/>
  <c r="PH5" i="14"/>
  <c r="OQ5" i="14"/>
  <c r="OR5" i="14"/>
  <c r="OS5" i="14"/>
  <c r="OT5" i="14"/>
  <c r="OU5" i="14"/>
  <c r="OP5" i="14"/>
  <c r="OK5" i="14"/>
  <c r="OL5" i="14"/>
  <c r="OM5" i="14"/>
  <c r="ON5" i="14"/>
  <c r="OO5" i="14"/>
  <c r="OJ5" i="14"/>
  <c r="NY5" i="14"/>
  <c r="NZ5" i="14"/>
  <c r="OA5" i="14"/>
  <c r="OB5" i="14"/>
  <c r="OC5" i="14"/>
  <c r="NX5" i="14"/>
  <c r="NS5" i="14"/>
  <c r="NT5" i="14"/>
  <c r="NU5" i="14"/>
  <c r="NV5" i="14"/>
  <c r="NW5" i="14"/>
  <c r="NR5" i="14"/>
  <c r="NM5" i="14"/>
  <c r="NN5" i="14"/>
  <c r="NO5" i="14"/>
  <c r="NP5" i="14"/>
  <c r="NQ5" i="14"/>
  <c r="NL5" i="14"/>
  <c r="NG5" i="14"/>
  <c r="NH5" i="14"/>
  <c r="NI5" i="14"/>
  <c r="NJ5" i="14"/>
  <c r="NK5" i="14"/>
  <c r="NF5" i="14"/>
  <c r="NA5" i="14"/>
  <c r="NB5" i="14"/>
  <c r="NC5" i="14"/>
  <c r="ND5" i="14"/>
  <c r="NE5" i="14"/>
  <c r="MZ5" i="14"/>
  <c r="MU5" i="14"/>
  <c r="MV5" i="14"/>
  <c r="MW5" i="14"/>
  <c r="MX5" i="14"/>
  <c r="MY5" i="14"/>
  <c r="MT5" i="14"/>
  <c r="MN5" i="14"/>
  <c r="MO5" i="14"/>
  <c r="MP5" i="14"/>
  <c r="MQ5" i="14"/>
  <c r="MR5" i="14"/>
  <c r="MM5" i="14"/>
  <c r="MG5" i="14"/>
  <c r="MH5" i="14"/>
  <c r="MI5" i="14"/>
  <c r="MJ5" i="14"/>
  <c r="MK5" i="14"/>
  <c r="MF5" i="14"/>
  <c r="MS5" i="14"/>
  <c r="ML5" i="14"/>
  <c r="ME5" i="14"/>
  <c r="E14" i="9"/>
  <c r="F14" i="9"/>
  <c r="G14" i="9"/>
  <c r="H14" i="9"/>
  <c r="I14" i="9"/>
  <c r="D14" i="9"/>
  <c r="E19" i="9"/>
  <c r="F19" i="9"/>
  <c r="G19" i="9"/>
  <c r="H19" i="9"/>
  <c r="I19" i="9"/>
  <c r="D19" i="9"/>
  <c r="DX5" i="14"/>
  <c r="DY5" i="14"/>
  <c r="DV5" i="14"/>
  <c r="DW5" i="14"/>
  <c r="DK5" i="14"/>
  <c r="DL5" i="14"/>
  <c r="DM5" i="14"/>
  <c r="DN5" i="14"/>
  <c r="DO5" i="14"/>
  <c r="DJ5" i="14"/>
  <c r="DE5" i="14"/>
  <c r="DF5" i="14"/>
  <c r="DG5" i="14"/>
  <c r="DH5" i="14"/>
  <c r="DI5" i="14"/>
  <c r="DD5" i="14"/>
  <c r="CY5" i="14"/>
  <c r="CZ5" i="14"/>
  <c r="DA5" i="14"/>
  <c r="DB5" i="14"/>
  <c r="DC5" i="14"/>
  <c r="CX5" i="14"/>
  <c r="CS5" i="14"/>
  <c r="CT5" i="14"/>
  <c r="CU5" i="14"/>
  <c r="CV5" i="14"/>
  <c r="CW5" i="14"/>
  <c r="CR5" i="14"/>
  <c r="CM5" i="14"/>
  <c r="CN5" i="14"/>
  <c r="CO5" i="14"/>
  <c r="CP5" i="14"/>
  <c r="CQ5" i="14"/>
  <c r="CL5" i="14"/>
  <c r="CG5" i="14"/>
  <c r="CH5" i="14"/>
  <c r="CI5" i="14"/>
  <c r="CJ5" i="14"/>
  <c r="CK5" i="14"/>
  <c r="CF5" i="14"/>
  <c r="CA5" i="14"/>
  <c r="CB5" i="14"/>
  <c r="CC5" i="14"/>
  <c r="CD5" i="14"/>
  <c r="CE5" i="14"/>
  <c r="BZ5" i="14"/>
  <c r="BU5" i="14"/>
  <c r="BV5" i="14"/>
  <c r="BW5" i="14"/>
  <c r="BX5" i="14"/>
  <c r="BY5" i="14"/>
  <c r="BT5" i="14"/>
  <c r="BO5" i="14"/>
  <c r="BP5" i="14"/>
  <c r="BQ5" i="14"/>
  <c r="BR5" i="14"/>
  <c r="BS5" i="14"/>
  <c r="BN5" i="14"/>
  <c r="BI5" i="14"/>
  <c r="BJ5" i="14"/>
  <c r="BK5" i="14"/>
  <c r="BL5" i="14"/>
  <c r="BM5" i="14"/>
  <c r="BH5" i="14"/>
  <c r="BC5" i="14"/>
  <c r="BD5" i="14"/>
  <c r="BE5" i="14"/>
  <c r="BF5" i="14"/>
  <c r="BG5" i="14"/>
  <c r="BB5" i="14"/>
  <c r="AW5" i="14"/>
  <c r="AX5" i="14"/>
  <c r="AY5" i="14"/>
  <c r="AZ5" i="14"/>
  <c r="BA5" i="14"/>
  <c r="AV5" i="14"/>
  <c r="AQ5" i="14"/>
  <c r="AR5" i="14"/>
  <c r="AS5" i="14"/>
  <c r="AT5" i="14"/>
  <c r="AU5" i="14"/>
  <c r="AP5" i="14"/>
  <c r="I42" i="2"/>
  <c r="I38" i="2"/>
  <c r="I13" i="2"/>
  <c r="E13" i="2"/>
  <c r="E38" i="2"/>
  <c r="E42" i="2"/>
  <c r="F13" i="2"/>
  <c r="F38" i="2"/>
  <c r="F42" i="2"/>
  <c r="G13" i="2"/>
  <c r="G38" i="2"/>
  <c r="G42" i="2"/>
  <c r="H13" i="2"/>
  <c r="H38" i="2"/>
  <c r="H42" i="2"/>
  <c r="D13" i="2"/>
  <c r="D38" i="2"/>
  <c r="D42" i="2"/>
  <c r="KR5" i="14"/>
  <c r="KS5" i="14"/>
  <c r="KT5" i="14"/>
  <c r="KU5" i="14"/>
  <c r="KV5" i="14"/>
  <c r="KQ5" i="14"/>
  <c r="KL5" i="14"/>
  <c r="KM5" i="14"/>
  <c r="KN5" i="14"/>
  <c r="KO5" i="14"/>
  <c r="KP5" i="14"/>
  <c r="KK5" i="14"/>
  <c r="KF5" i="14"/>
  <c r="KG5" i="14"/>
  <c r="KH5" i="14"/>
  <c r="KI5" i="14"/>
  <c r="KJ5" i="14"/>
  <c r="KE5" i="14"/>
  <c r="JZ5" i="14"/>
  <c r="KA5" i="14"/>
  <c r="KB5" i="14"/>
  <c r="KC5" i="14"/>
  <c r="KD5" i="14"/>
  <c r="JY5" i="14"/>
  <c r="JT5" i="14"/>
  <c r="JU5" i="14"/>
  <c r="JV5" i="14"/>
  <c r="JW5" i="14"/>
  <c r="JX5" i="14"/>
  <c r="JS5" i="14"/>
  <c r="JN5" i="14"/>
  <c r="JO5" i="14"/>
  <c r="JP5" i="14"/>
  <c r="JQ5" i="14"/>
  <c r="JR5" i="14"/>
  <c r="JM5" i="14"/>
  <c r="JH5" i="14"/>
  <c r="JI5" i="14"/>
  <c r="JJ5" i="14"/>
  <c r="JK5" i="14"/>
  <c r="JL5" i="14"/>
  <c r="JG5" i="14"/>
  <c r="JB5" i="14"/>
  <c r="JC5" i="14"/>
  <c r="JD5" i="14"/>
  <c r="JE5" i="14"/>
  <c r="JF5" i="14"/>
  <c r="JA5" i="14"/>
  <c r="IV5" i="14"/>
  <c r="IW5" i="14"/>
  <c r="IX5" i="14"/>
  <c r="IY5" i="14"/>
  <c r="IZ5" i="14"/>
  <c r="IU5" i="14"/>
  <c r="IP5" i="14"/>
  <c r="IQ5" i="14"/>
  <c r="IR5" i="14"/>
  <c r="IS5" i="14"/>
  <c r="IT5" i="14"/>
  <c r="IO5" i="14"/>
  <c r="IJ5" i="14"/>
  <c r="IK5" i="14"/>
  <c r="IL5" i="14"/>
  <c r="IM5" i="14"/>
  <c r="IN5" i="14"/>
  <c r="II5" i="14"/>
  <c r="ID5" i="14"/>
  <c r="IE5" i="14"/>
  <c r="IF5" i="14"/>
  <c r="IG5" i="14"/>
  <c r="IH5" i="14"/>
  <c r="IC5" i="14"/>
  <c r="HX5" i="14"/>
  <c r="HY5" i="14"/>
  <c r="HZ5" i="14"/>
  <c r="IA5" i="14"/>
  <c r="IB5" i="14"/>
  <c r="HW5" i="14"/>
  <c r="HR5" i="14"/>
  <c r="HS5" i="14"/>
  <c r="HT5" i="14"/>
  <c r="HU5" i="14"/>
  <c r="HV5" i="14"/>
  <c r="HQ5" i="14"/>
  <c r="HL5" i="14"/>
  <c r="HM5" i="14"/>
  <c r="HN5" i="14"/>
  <c r="HO5" i="14"/>
  <c r="HP5" i="14"/>
  <c r="HK5" i="14"/>
  <c r="HF5" i="14"/>
  <c r="HG5" i="14"/>
  <c r="HH5" i="14"/>
  <c r="HI5" i="14"/>
  <c r="HJ5" i="14"/>
  <c r="HE5" i="14"/>
  <c r="GZ5" i="14"/>
  <c r="HA5" i="14"/>
  <c r="HB5" i="14"/>
  <c r="HC5" i="14"/>
  <c r="HD5" i="14"/>
  <c r="GY5" i="14"/>
  <c r="GT5" i="14"/>
  <c r="GU5" i="14"/>
  <c r="GV5" i="14"/>
  <c r="GW5" i="14"/>
  <c r="GX5" i="14"/>
  <c r="GS5" i="14"/>
  <c r="Q5" i="14"/>
  <c r="R5" i="14"/>
  <c r="S5" i="14"/>
  <c r="T5" i="14"/>
  <c r="U5" i="14"/>
  <c r="P5" i="14"/>
  <c r="K5" i="14"/>
  <c r="L5" i="14"/>
  <c r="M5" i="14"/>
  <c r="N5" i="14"/>
  <c r="O5" i="14"/>
  <c r="J5" i="14"/>
  <c r="I5" i="14"/>
  <c r="H5" i="14"/>
  <c r="G5" i="14"/>
  <c r="F5" i="14"/>
  <c r="E5" i="14"/>
  <c r="D5" i="14"/>
  <c r="C5" i="14"/>
  <c r="B5" i="14"/>
  <c r="D33" i="3"/>
  <c r="YA5" i="14"/>
  <c r="YB5" i="14"/>
  <c r="YC5" i="14"/>
  <c r="YD5" i="14"/>
  <c r="YE5" i="14"/>
  <c r="XZ5" i="14"/>
  <c r="XU5" i="14"/>
  <c r="XV5" i="14"/>
  <c r="XW5" i="14"/>
  <c r="XX5" i="14"/>
  <c r="XY5" i="14"/>
  <c r="XT5" i="14"/>
  <c r="XO5" i="14"/>
  <c r="XP5" i="14"/>
  <c r="XQ5" i="14"/>
  <c r="XR5" i="14"/>
  <c r="XS5" i="14"/>
  <c r="XN5" i="14"/>
  <c r="XI5" i="14"/>
  <c r="XJ5" i="14"/>
  <c r="XK5" i="14"/>
  <c r="XL5" i="14"/>
  <c r="XM5" i="14"/>
  <c r="XH5" i="14"/>
  <c r="XC5" i="14"/>
  <c r="XD5" i="14"/>
  <c r="XE5" i="14"/>
  <c r="XF5" i="14"/>
  <c r="XG5" i="14"/>
  <c r="XB5" i="14"/>
  <c r="WW5" i="14"/>
  <c r="WX5" i="14"/>
  <c r="WY5" i="14"/>
  <c r="WZ5" i="14"/>
  <c r="XA5" i="14"/>
  <c r="WV5" i="14"/>
  <c r="WQ5" i="14"/>
  <c r="WR5" i="14"/>
  <c r="WS5" i="14"/>
  <c r="WT5" i="14"/>
  <c r="WU5" i="14"/>
  <c r="WP5" i="14"/>
  <c r="WK5" i="14"/>
  <c r="WL5" i="14"/>
  <c r="WM5" i="14"/>
  <c r="WN5" i="14"/>
  <c r="WO5" i="14"/>
  <c r="WJ5" i="14"/>
  <c r="WE5" i="14"/>
  <c r="WF5" i="14"/>
  <c r="WG5" i="14"/>
  <c r="WH5" i="14"/>
  <c r="WI5" i="14"/>
  <c r="WD5" i="14"/>
  <c r="VY5" i="14"/>
  <c r="VZ5" i="14"/>
  <c r="WA5" i="14"/>
  <c r="WB5" i="14"/>
  <c r="WC5" i="14"/>
  <c r="VX5" i="14"/>
  <c r="VS5" i="14"/>
  <c r="VT5" i="14"/>
  <c r="VU5" i="14"/>
  <c r="VV5" i="14"/>
  <c r="VW5" i="14"/>
  <c r="VR5" i="14"/>
  <c r="VL5" i="14"/>
  <c r="VM5" i="14"/>
  <c r="VN5" i="14"/>
  <c r="VO5" i="14"/>
  <c r="VP5" i="14"/>
  <c r="VQ5" i="14"/>
  <c r="VG5" i="14"/>
  <c r="VH5" i="14"/>
  <c r="VI5" i="14"/>
  <c r="VJ5" i="14"/>
  <c r="VK5" i="14"/>
  <c r="VF5" i="14"/>
  <c r="VA5" i="14"/>
  <c r="VB5" i="14"/>
  <c r="VC5" i="14"/>
  <c r="VD5" i="14"/>
  <c r="VE5" i="14"/>
  <c r="UZ5" i="14"/>
  <c r="UU5" i="14"/>
  <c r="UV5" i="14"/>
  <c r="UW5" i="14"/>
  <c r="UX5" i="14"/>
  <c r="UY5" i="14"/>
  <c r="UT5" i="14"/>
  <c r="UO5" i="14"/>
  <c r="UP5" i="14"/>
  <c r="UQ5" i="14"/>
  <c r="UR5" i="14"/>
  <c r="US5" i="14"/>
  <c r="UN5" i="14"/>
  <c r="UI5" i="14"/>
  <c r="UJ5" i="14"/>
  <c r="UK5" i="14"/>
  <c r="UL5" i="14"/>
  <c r="UM5" i="14"/>
  <c r="UH5" i="14"/>
  <c r="UC5" i="14"/>
  <c r="UD5" i="14"/>
  <c r="UE5" i="14"/>
  <c r="UF5" i="14"/>
  <c r="UG5" i="14"/>
  <c r="UB5" i="14"/>
  <c r="TW5" i="14"/>
  <c r="TX5" i="14"/>
  <c r="TY5" i="14"/>
  <c r="TZ5" i="14"/>
  <c r="UA5" i="14"/>
  <c r="TV5" i="14"/>
  <c r="I40" i="8"/>
  <c r="H40" i="8"/>
  <c r="G40" i="8"/>
  <c r="F40" i="8"/>
  <c r="E40" i="8"/>
  <c r="D40" i="8"/>
  <c r="I35" i="8"/>
  <c r="H35" i="8"/>
  <c r="G35" i="8"/>
  <c r="F35" i="8"/>
  <c r="E35" i="8"/>
  <c r="D35" i="8"/>
  <c r="I26" i="8"/>
  <c r="I19" i="8"/>
  <c r="I12" i="8"/>
  <c r="I13" i="5"/>
  <c r="I33" i="3"/>
  <c r="I14" i="3"/>
  <c r="H14" i="3"/>
  <c r="G14" i="3"/>
  <c r="F14" i="3"/>
  <c r="E14" i="3"/>
  <c r="D14" i="3"/>
  <c r="I27" i="3"/>
  <c r="I22" i="3"/>
  <c r="E10" i="3"/>
  <c r="F10" i="3"/>
  <c r="G10" i="3"/>
  <c r="H10" i="3"/>
  <c r="I10" i="3"/>
  <c r="D10" i="3"/>
  <c r="H33" i="3"/>
  <c r="G33" i="3"/>
  <c r="F33" i="3"/>
  <c r="E33" i="3"/>
  <c r="H27" i="3"/>
  <c r="G27" i="3"/>
  <c r="F27" i="3"/>
  <c r="E27" i="3"/>
  <c r="D27" i="3"/>
  <c r="H22" i="3"/>
  <c r="G22" i="3"/>
  <c r="F22" i="3"/>
  <c r="E22" i="3"/>
  <c r="D22" i="3"/>
  <c r="C4" i="13"/>
  <c r="D4" i="13"/>
  <c r="E4" i="13"/>
  <c r="F4" i="13"/>
  <c r="B4" i="13"/>
  <c r="F6" i="13"/>
  <c r="C5" i="13"/>
  <c r="D5" i="13"/>
  <c r="E5" i="13"/>
  <c r="F5" i="13"/>
  <c r="B5" i="13"/>
  <c r="I6" i="13"/>
  <c r="I4" i="13" s="1"/>
  <c r="J6" i="13"/>
  <c r="K6" i="13"/>
  <c r="L6" i="13"/>
  <c r="H6" i="13"/>
  <c r="C6" i="13"/>
  <c r="D6" i="13"/>
  <c r="E6" i="13"/>
  <c r="B6" i="13"/>
  <c r="C2" i="13"/>
  <c r="D2" i="13"/>
  <c r="E2" i="13"/>
  <c r="F2" i="13"/>
  <c r="B2" i="13"/>
  <c r="E13" i="5"/>
  <c r="D13" i="5"/>
  <c r="D18" i="6"/>
  <c r="E18" i="6"/>
  <c r="D26" i="8"/>
  <c r="D12" i="8"/>
  <c r="H26" i="8"/>
  <c r="G26" i="8"/>
  <c r="F26" i="8"/>
  <c r="E26" i="8"/>
  <c r="D19" i="8"/>
  <c r="H19" i="8"/>
  <c r="H27" i="8" s="1"/>
  <c r="G19" i="8"/>
  <c r="F19" i="8"/>
  <c r="E19" i="8"/>
  <c r="E12" i="8"/>
  <c r="F12" i="8"/>
  <c r="G12" i="8"/>
  <c r="H12" i="8"/>
  <c r="F18" i="6"/>
  <c r="G18" i="6"/>
  <c r="H18" i="6"/>
  <c r="F13" i="5"/>
  <c r="G13" i="5"/>
  <c r="H13" i="5"/>
  <c r="B47" i="13" l="1"/>
  <c r="B48" i="13" s="1"/>
  <c r="C8" i="15"/>
  <c r="G47" i="13"/>
  <c r="G48" i="13" s="1"/>
  <c r="H8" i="15"/>
  <c r="G8" i="15"/>
  <c r="F47" i="13"/>
  <c r="F48" i="13" s="1"/>
  <c r="F8" i="15"/>
  <c r="E47" i="13"/>
  <c r="E48" i="13" s="1"/>
  <c r="D47" i="13"/>
  <c r="D48" i="13" s="1"/>
  <c r="E8" i="15"/>
  <c r="C47" i="13"/>
  <c r="C48" i="13" s="1"/>
  <c r="D8" i="15"/>
  <c r="D43" i="2"/>
  <c r="G43" i="2"/>
  <c r="F43" i="2"/>
  <c r="E27" i="8"/>
  <c r="I27" i="8"/>
  <c r="F34" i="3"/>
  <c r="E34" i="3"/>
  <c r="G34" i="3"/>
  <c r="I34" i="3"/>
  <c r="D34" i="3"/>
  <c r="H34" i="3"/>
  <c r="F27" i="8"/>
  <c r="D27" i="8"/>
  <c r="G27" i="8"/>
  <c r="J4" i="13"/>
  <c r="B10" i="13"/>
  <c r="C10" i="13"/>
  <c r="D10" i="13"/>
  <c r="F10" i="13"/>
  <c r="E10" i="13"/>
  <c r="E11" i="13"/>
  <c r="H43" i="2"/>
  <c r="F11" i="13" s="1"/>
  <c r="I43" i="2"/>
  <c r="E43" i="2"/>
  <c r="K4" i="13"/>
  <c r="C3" i="13"/>
  <c r="C23" i="13" s="1"/>
  <c r="D30" i="13"/>
  <c r="D29" i="13"/>
  <c r="C29" i="13"/>
  <c r="C30" i="13"/>
  <c r="B3" i="13"/>
  <c r="E3" i="13"/>
  <c r="F30" i="13"/>
  <c r="F29" i="13"/>
  <c r="D3" i="13"/>
  <c r="F3" i="13"/>
  <c r="E30" i="13"/>
  <c r="E29" i="13"/>
  <c r="E22" i="13"/>
  <c r="L4" i="13"/>
  <c r="D22" i="13"/>
  <c r="B22" i="13"/>
  <c r="C22" i="13"/>
  <c r="F22" i="13"/>
  <c r="H4" i="13"/>
  <c r="B11" i="13"/>
  <c r="C11" i="13"/>
  <c r="B9" i="13" l="1"/>
  <c r="D9" i="13"/>
  <c r="F4" i="15"/>
  <c r="F5" i="15" s="1"/>
  <c r="E44" i="13"/>
  <c r="E45" i="13" s="1"/>
  <c r="C44" i="13"/>
  <c r="C45" i="13" s="1"/>
  <c r="D4" i="15"/>
  <c r="D5" i="15" s="1"/>
  <c r="B44" i="13"/>
  <c r="B45" i="13" s="1"/>
  <c r="C4" i="15"/>
  <c r="C5" i="15" s="1"/>
  <c r="G4" i="15"/>
  <c r="G5" i="15" s="1"/>
  <c r="F44" i="13"/>
  <c r="F45" i="13" s="1"/>
  <c r="E9" i="13"/>
  <c r="E31" i="13" s="1"/>
  <c r="G44" i="13"/>
  <c r="G45" i="13" s="1"/>
  <c r="H4" i="15"/>
  <c r="H5" i="15" s="1"/>
  <c r="D11" i="13"/>
  <c r="D44" i="13"/>
  <c r="D45" i="13" s="1"/>
  <c r="E4" i="15"/>
  <c r="E5" i="15" s="1"/>
  <c r="D23" i="13"/>
  <c r="D24" i="13" s="1"/>
  <c r="D31" i="13"/>
  <c r="F9" i="13"/>
  <c r="F31" i="13" s="1"/>
  <c r="C9" i="13"/>
  <c r="C31" i="13" s="1"/>
  <c r="E23" i="13"/>
  <c r="E24" i="13" s="1"/>
  <c r="F23" i="13"/>
  <c r="F24" i="13" s="1"/>
  <c r="F25" i="13" s="1"/>
  <c r="B23" i="13"/>
  <c r="B24" i="13" s="1"/>
  <c r="C24" i="13"/>
  <c r="C25" i="13" s="1"/>
  <c r="F32" i="13" l="1"/>
  <c r="E25" i="13"/>
  <c r="E32" i="13"/>
  <c r="D25" i="13"/>
  <c r="C32" i="13"/>
  <c r="B25" i="13"/>
  <c r="D32" i="13"/>
</calcChain>
</file>

<file path=xl/sharedStrings.xml><?xml version="1.0" encoding="utf-8"?>
<sst xmlns="http://schemas.openxmlformats.org/spreadsheetml/2006/main" count="1146" uniqueCount="984">
  <si>
    <t>1. QUELLES SONT LES RESSOURCES TOTALES DE VOTRE ORGANISATION POUR SES ACTIVITES DE SOLIDARITE INTERNATIONALE (en €) ?</t>
  </si>
  <si>
    <t>Financements étrangers d'origine bilatérale</t>
  </si>
  <si>
    <t xml:space="preserve">AFD - Agence Française de Développement </t>
  </si>
  <si>
    <t>Régions, Départements, Communes, Etablissements Publics de Coopération Intercommunale, Agences de bassin</t>
  </si>
  <si>
    <t xml:space="preserve">Dépenses affectées à la mission sociale en France </t>
  </si>
  <si>
    <t>Frais de Recherche de fonds</t>
  </si>
  <si>
    <t>Frais de Fonctionnement</t>
  </si>
  <si>
    <t>Engagements à réaliser sur ressources affectées</t>
  </si>
  <si>
    <t xml:space="preserve">Répartition géographique des dépenses affectées au terrain </t>
  </si>
  <si>
    <t>Afrique Subsaharienne</t>
  </si>
  <si>
    <t>Océan Indien</t>
  </si>
  <si>
    <t>Afrique du Nord / Maghreb</t>
  </si>
  <si>
    <t>Proche et Moyen Orient</t>
  </si>
  <si>
    <t>Amérique du Nord</t>
  </si>
  <si>
    <t>Amérique Latine, Caraïbes</t>
  </si>
  <si>
    <t>Continent Européen</t>
  </si>
  <si>
    <t>Asie</t>
  </si>
  <si>
    <t>Océanie</t>
  </si>
  <si>
    <t>Pays de la Communauté des Etats Indépendant CEI</t>
  </si>
  <si>
    <t>Dépenses non ventilées</t>
  </si>
  <si>
    <t>En France, statuts en "équivalent temps plein"</t>
  </si>
  <si>
    <t xml:space="preserve">Salariés             </t>
  </si>
  <si>
    <t xml:space="preserve">Volontaires </t>
  </si>
  <si>
    <t>Bénévoles</t>
  </si>
  <si>
    <t>Stagiaires</t>
  </si>
  <si>
    <t>Autres (à préciser )</t>
  </si>
  <si>
    <t xml:space="preserve">Expatriés "équivalent temps plein" </t>
  </si>
  <si>
    <t xml:space="preserve">Salariés expatriés </t>
  </si>
  <si>
    <t>Autres (à préciser)</t>
  </si>
  <si>
    <t>Personnel national "équivalent temps plein"</t>
  </si>
  <si>
    <t xml:space="preserve">Salariés nationaux </t>
  </si>
  <si>
    <t>Bénévoles en France</t>
  </si>
  <si>
    <t>Bénévoles Expatriés</t>
  </si>
  <si>
    <t xml:space="preserve">Bénévoles dans les pays tiers (personnel national) </t>
  </si>
  <si>
    <t>BILAN</t>
  </si>
  <si>
    <t>HORS MISSIONS SOCIALES</t>
  </si>
  <si>
    <t>TOTAL DES RESSOURCES PUBLIQUES</t>
  </si>
  <si>
    <t>TOTAL</t>
  </si>
  <si>
    <t>Mécénat</t>
  </si>
  <si>
    <t>Legs</t>
  </si>
  <si>
    <t>TOTAL MISSIONS SOCIALES ET HORS MISSIONS SOCIALES</t>
  </si>
  <si>
    <t>Nom de la personne en charge du questionnaire</t>
  </si>
  <si>
    <t>Fonction</t>
  </si>
  <si>
    <t>Courrier électronique</t>
  </si>
  <si>
    <t xml:space="preserve">Téléphone </t>
  </si>
  <si>
    <t>Développement</t>
  </si>
  <si>
    <t>ECSI Education à la Citoyenneté et à la Solidarité Internationale</t>
  </si>
  <si>
    <t>Plaidoyer</t>
  </si>
  <si>
    <t>Soutien/Structuration milieu associatif</t>
  </si>
  <si>
    <t>Si oui, quel est le montant de la valorisation (en €) ?</t>
  </si>
  <si>
    <t>TOTAL EFFECTIFS</t>
  </si>
  <si>
    <t>4. QUELLE EST LA REPARTITION GEOGRAPHIQUE DES DEPENSES AFFECTEES AU TERRAIN (en €) ?</t>
  </si>
  <si>
    <t>3. INFORMATIONS RELATIVES AU RESULTAT ET AU BILAN</t>
  </si>
  <si>
    <t>1. QUELLES SONT LES RESSOURCES TOTALES DE VOTRE ORGANISATION POUR SES ACTIVITES
DE SOLIDARITE INTERNATIONALE (en €) ?</t>
  </si>
  <si>
    <t>2. QUELLES SONT LES DEPENSES TOTALES DE VOTRE ORGANISATION POUR SES ACTIVITES 
DE SOLIDARITE INTERNATIONALE (en €) ?</t>
  </si>
  <si>
    <t>5. QUELS SONT LES EFFECTIFS ET LA MASSE SALARIALE DE VOTRE ORGANISATION POUR LE SECTEUR DE LA SOLIDARITE INTERNATIONALE EN FRANCE ET DANS LES PAYS TIERS ?</t>
  </si>
  <si>
    <t xml:space="preserve">Dépenses affectées à la mission sociale à l'Etranger </t>
  </si>
  <si>
    <t xml:space="preserve">Autres </t>
  </si>
  <si>
    <t>Votre association a-t-elle recours au mécénat de compétences (mise à disposition de personnel ou prestation de services de la part d'une entreprise) ?</t>
  </si>
  <si>
    <t xml:space="preserve">Votre association a-t-elle recours au mécénat en nature
(don ou mise à disposition gratuite de biens de la part d'une entreprise)   </t>
  </si>
  <si>
    <t>TOTAL INTERNATIONALES</t>
  </si>
  <si>
    <t>NATIONALES</t>
  </si>
  <si>
    <t>TERRITORIALES</t>
  </si>
  <si>
    <t>TOTAL NATIONALES</t>
  </si>
  <si>
    <t>TOTAL TERRITORIALES</t>
  </si>
  <si>
    <t xml:space="preserve">Autres ressources publiques d'origine nationale </t>
  </si>
  <si>
    <t>Guadeloupe</t>
  </si>
  <si>
    <t>Martinique</t>
  </si>
  <si>
    <t>Guyane</t>
  </si>
  <si>
    <t>La Réunion</t>
  </si>
  <si>
    <t>Mayotte</t>
  </si>
  <si>
    <t>Auvergne-Rhône-Alpes</t>
  </si>
  <si>
    <t>Bourgogne-Franche-Comté</t>
  </si>
  <si>
    <t>Bretagne</t>
  </si>
  <si>
    <t>Centre-Val de Loire</t>
  </si>
  <si>
    <t>Corse</t>
  </si>
  <si>
    <t>Grand Est</t>
  </si>
  <si>
    <t>Hauts-de-France</t>
  </si>
  <si>
    <t>Île-de-France</t>
  </si>
  <si>
    <t>Normandie</t>
  </si>
  <si>
    <t>Nouvelle-Aquitaine</t>
  </si>
  <si>
    <t>Occitanie</t>
  </si>
  <si>
    <t>Pays de la Loire</t>
  </si>
  <si>
    <t>Provence-Alpes-Côte d'Azur</t>
  </si>
  <si>
    <t>REGIONS</t>
  </si>
  <si>
    <t>Activités culturelles</t>
  </si>
  <si>
    <t>Sécurité alimentaire</t>
  </si>
  <si>
    <t>Développement urbain</t>
  </si>
  <si>
    <t>Droits humains</t>
  </si>
  <si>
    <t>Egalité des genres</t>
  </si>
  <si>
    <t>Migrations</t>
  </si>
  <si>
    <t>Développement rural</t>
  </si>
  <si>
    <t xml:space="preserve">MEAE - Ministère de l'Europe et des Affaires Etrangères </t>
  </si>
  <si>
    <t xml:space="preserve">Ministère de l'Education Nationale, de la Jeunesse et des Sports </t>
  </si>
  <si>
    <t>Immobilisations nettes</t>
  </si>
  <si>
    <t>Créances sur subventions</t>
  </si>
  <si>
    <t>Trésorerie actif</t>
  </si>
  <si>
    <t>Fonds propres</t>
  </si>
  <si>
    <t xml:space="preserve">Endettement Moyen/Long Terme </t>
  </si>
  <si>
    <t>Endettement court-terme</t>
  </si>
  <si>
    <t xml:space="preserve">Total Bilan </t>
  </si>
  <si>
    <t>Actif</t>
  </si>
  <si>
    <t>Passif</t>
  </si>
  <si>
    <t xml:space="preserve">Immobilisations Nettes </t>
  </si>
  <si>
    <t xml:space="preserve">Total actif circulant </t>
  </si>
  <si>
    <t>Dont créances sur subventions</t>
  </si>
  <si>
    <t>Trésorerie Actif</t>
  </si>
  <si>
    <t xml:space="preserve">Fonds propres </t>
  </si>
  <si>
    <t>Endettement MLT</t>
  </si>
  <si>
    <t>Passif d'exploitation</t>
  </si>
  <si>
    <t>Endettement CT</t>
  </si>
  <si>
    <t xml:space="preserve">Total bilan </t>
  </si>
  <si>
    <t xml:space="preserve">BUDGET DE L'ORGANISME (indiquer les montants en euros, indiquer les montants prévisionnels pour 2021) </t>
  </si>
  <si>
    <t xml:space="preserve">Total des ressources globales de l'association </t>
  </si>
  <si>
    <t xml:space="preserve">Mission principale </t>
  </si>
  <si>
    <t>Mission secondaire 1 (si pertinent)</t>
  </si>
  <si>
    <t>Mission secondaire 2 (si pertinent)</t>
  </si>
  <si>
    <t>Thématique 1</t>
  </si>
  <si>
    <t>Thématique 2</t>
  </si>
  <si>
    <t>Thématique 3</t>
  </si>
  <si>
    <t>Education - Formation</t>
  </si>
  <si>
    <t>Environnement - Climat</t>
  </si>
  <si>
    <t>Renforcement des capacités des organisations locales - Gouvernance</t>
  </si>
  <si>
    <t>Appui aux activités économiques - microfinance</t>
  </si>
  <si>
    <t>Eau - Assainissement</t>
  </si>
  <si>
    <t xml:space="preserve">INTERNATIONALES
</t>
  </si>
  <si>
    <t>Fonds européens gérés par l'UE</t>
  </si>
  <si>
    <t xml:space="preserve">Nations-Unies </t>
  </si>
  <si>
    <t xml:space="preserve">Fonds Européens obtenus via les délégations des pays d'intervention </t>
  </si>
  <si>
    <t xml:space="preserve">Fonds Européen gérés par des collectivités en France </t>
  </si>
  <si>
    <t>Vente de produits et de  de prestations de services</t>
  </si>
  <si>
    <t xml:space="preserve">Activités Marchandes </t>
  </si>
  <si>
    <t xml:space="preserve">Fondations, fonds de dotation et autres organisations
</t>
  </si>
  <si>
    <t xml:space="preserve">Entreprises </t>
  </si>
  <si>
    <t xml:space="preserve">Autres ressources </t>
  </si>
  <si>
    <t xml:space="preserve">TOTAL Autres ressources </t>
  </si>
  <si>
    <t>Générosité du public</t>
  </si>
  <si>
    <t xml:space="preserve">Dons </t>
  </si>
  <si>
    <t>Valorisation du bénévolat (en €)</t>
  </si>
  <si>
    <t xml:space="preserve">1. QUELLES SONT LES RESSOURCES TOTALES DE VOTRE ORGANISATION POUR SES ACTIVITES 
DE SOLIDARITE INTERNATIONALE ? </t>
  </si>
  <si>
    <t>Total des effectifs en France</t>
  </si>
  <si>
    <t>Total des effectifs Expatriés</t>
  </si>
  <si>
    <t>Montant des salaires bruts</t>
  </si>
  <si>
    <t xml:space="preserve">Montant des cotisations patronales </t>
  </si>
  <si>
    <t>Masse salariale du siège (personnel affecté au siège, hors expatriés)</t>
  </si>
  <si>
    <t xml:space="preserve">Total masse salariale siège </t>
  </si>
  <si>
    <t xml:space="preserve">Masse salariale totale </t>
  </si>
  <si>
    <t>EFFECTIFS (ETP)</t>
  </si>
  <si>
    <t xml:space="preserve">Salaires bruts </t>
  </si>
  <si>
    <t xml:space="preserve">Cotisations patronales </t>
  </si>
  <si>
    <t>PRESENTATION DE L'ORGANISME</t>
  </si>
  <si>
    <t>Modalités d'action : quelles sont vos missions principales (à indiquer par ordre de priorité)</t>
  </si>
  <si>
    <t>Adresse (région)</t>
  </si>
  <si>
    <t xml:space="preserve">NOM ET SIGLE </t>
  </si>
  <si>
    <t xml:space="preserve">LES RESSOURCES PRIVEES </t>
  </si>
  <si>
    <t xml:space="preserve">Total des ressources privées </t>
  </si>
  <si>
    <t>Total des effectifs  Personnel National</t>
  </si>
  <si>
    <t xml:space="preserve">Total activités marchandes </t>
  </si>
  <si>
    <t xml:space="preserve">Total Générosité du public </t>
  </si>
  <si>
    <t xml:space="preserve">Total Fondations </t>
  </si>
  <si>
    <t>Fondations d’Entreprise dont le siège n’est pas situé en France</t>
  </si>
  <si>
    <t>Fondations d’Entreprise dont le siège est situé en France</t>
  </si>
  <si>
    <t>Autres organisations (associations…) dont le siège n’est pas situé en France</t>
  </si>
  <si>
    <t>Autres organisations (associations…) dont le siège est situé en France</t>
  </si>
  <si>
    <t xml:space="preserve">Total Entreprises </t>
  </si>
  <si>
    <t>Mécénat financier d’entreprises dont le siège social n’est pas situé en France</t>
  </si>
  <si>
    <t>Mécénat financier d’entreprises dont le siège social est situé en France</t>
  </si>
  <si>
    <t xml:space="preserve">Cotisations et abonnements </t>
  </si>
  <si>
    <t xml:space="preserve">Autres ressources d'exploitation </t>
  </si>
  <si>
    <t xml:space="preserve">Produits financiers </t>
  </si>
  <si>
    <t xml:space="preserve">Produits exceptionnels </t>
  </si>
  <si>
    <t xml:space="preserve">Présentation </t>
  </si>
  <si>
    <t>Nom</t>
  </si>
  <si>
    <t>Region</t>
  </si>
  <si>
    <t>Identitié</t>
  </si>
  <si>
    <t>Mission</t>
  </si>
  <si>
    <t>Mission 1</t>
  </si>
  <si>
    <t>Mission 2</t>
  </si>
  <si>
    <t>Mission 3</t>
  </si>
  <si>
    <t>Thématique</t>
  </si>
  <si>
    <t xml:space="preserve">Total des ressources dédiées à des activités de solidarité internationale </t>
  </si>
  <si>
    <t xml:space="preserve">Activités marchandes </t>
  </si>
  <si>
    <t>Activités marchandes</t>
  </si>
  <si>
    <t>Marche Public France</t>
  </si>
  <si>
    <t xml:space="preserve">Marché  public etranger </t>
  </si>
  <si>
    <t>Dons</t>
  </si>
  <si>
    <t xml:space="preserve">Legs </t>
  </si>
  <si>
    <t>Fondations, fonds de dotation et autres organisations</t>
  </si>
  <si>
    <t>Generosité du public</t>
  </si>
  <si>
    <t>Fond entreprises Etranger</t>
  </si>
  <si>
    <t xml:space="preserve">Fondation entreprise France </t>
  </si>
  <si>
    <t xml:space="preserve">Autre fondations Etranger </t>
  </si>
  <si>
    <t xml:space="preserve">Autre fondation France </t>
  </si>
  <si>
    <t xml:space="preserve">Autres orga Etranger </t>
  </si>
  <si>
    <t>Autre orgas France</t>
  </si>
  <si>
    <t>Entreprises</t>
  </si>
  <si>
    <t>Entreprises France</t>
  </si>
  <si>
    <t>Entreprises Etranger</t>
  </si>
  <si>
    <t>Reprise de provisions</t>
  </si>
  <si>
    <t>Report des ressources affectées non utilisées des exercices antérieurs</t>
  </si>
  <si>
    <t xml:space="preserve"> LES RESSOURCES PUBLIQUES</t>
  </si>
  <si>
    <t>Chomage partiel</t>
  </si>
  <si>
    <t>Autres (fonds urgenc'ESS par exemple)</t>
  </si>
  <si>
    <t xml:space="preserve">Total Aides COVID </t>
  </si>
  <si>
    <t xml:space="preserve">Ressources Privées </t>
  </si>
  <si>
    <t xml:space="preserve">Ressources publiques </t>
  </si>
  <si>
    <t xml:space="preserve">Internationales </t>
  </si>
  <si>
    <t xml:space="preserve">Nationales </t>
  </si>
  <si>
    <t>Nationales</t>
  </si>
  <si>
    <t xml:space="preserve">Territoriales </t>
  </si>
  <si>
    <t>Aides COVID 19</t>
  </si>
  <si>
    <t>Aides à l'emploi</t>
  </si>
  <si>
    <t>La valorisation (mécénat et bénévolat)</t>
  </si>
  <si>
    <t xml:space="preserve">Total valorisation du bénévolat </t>
  </si>
  <si>
    <t xml:space="preserve">Total valorisation du mécénat en nature </t>
  </si>
  <si>
    <t xml:space="preserve">Votre association a-t-elle recours à d'autres dons en nature (collectivités, associations, particuliers) ? </t>
  </si>
  <si>
    <t>Mécenat (en €)</t>
  </si>
  <si>
    <t>Ressources publiques</t>
  </si>
  <si>
    <t xml:space="preserve">Ressources privées </t>
  </si>
  <si>
    <t>Valorisation</t>
  </si>
  <si>
    <t>Mécénat de Compétences d'entreprise</t>
  </si>
  <si>
    <t xml:space="preserve">Dons en nature entreprises </t>
  </si>
  <si>
    <t xml:space="preserve">en bénéficie </t>
  </si>
  <si>
    <t>En beneficie</t>
  </si>
  <si>
    <t xml:space="preserve">Dons en nature autres organisations </t>
  </si>
  <si>
    <t>Mécénat en nature</t>
  </si>
  <si>
    <t xml:space="preserve">Valorisation </t>
  </si>
  <si>
    <t>Dépenses</t>
  </si>
  <si>
    <t>Dépenses mission sociale</t>
  </si>
  <si>
    <t>Mission sociale France</t>
  </si>
  <si>
    <t>Missions sociales étranger</t>
  </si>
  <si>
    <t xml:space="preserve">Hors mission sociale </t>
  </si>
  <si>
    <t xml:space="preserve">RESULTAT NET ET BILAN </t>
  </si>
  <si>
    <t xml:space="preserve">Résultat Net </t>
  </si>
  <si>
    <t>Bilan</t>
  </si>
  <si>
    <t xml:space="preserve">Données du bilan </t>
  </si>
  <si>
    <t xml:space="preserve">Répartition Géographique </t>
  </si>
  <si>
    <t xml:space="preserve">Répartition géographique </t>
  </si>
  <si>
    <t xml:space="preserve">Principaux Pays d'intervention </t>
  </si>
  <si>
    <t>Pays 1</t>
  </si>
  <si>
    <t>Pays 2</t>
  </si>
  <si>
    <t>Pays 3</t>
  </si>
  <si>
    <t>CAF</t>
  </si>
  <si>
    <r>
      <rPr>
        <b/>
        <sz val="11"/>
        <color theme="8" tint="-0.499984740745262"/>
        <rFont val="Century Gothic"/>
        <family val="2"/>
        <scheme val="minor"/>
      </rPr>
      <t>Taux d'endettement net sur le dernier exercice clos</t>
    </r>
    <r>
      <rPr>
        <sz val="11"/>
        <color theme="8" tint="-0.499984740745262"/>
        <rFont val="Century Gothic"/>
        <family val="2"/>
        <scheme val="minor"/>
      </rPr>
      <t xml:space="preserve">
(&gt;100% = Grave ; &lt; 100% = OK)</t>
    </r>
  </si>
  <si>
    <r>
      <rPr>
        <b/>
        <sz val="11"/>
        <color theme="8" tint="-0.499984740745262"/>
        <rFont val="Century Gothic"/>
        <family val="2"/>
        <scheme val="minor"/>
      </rPr>
      <t>Capacité à faire face à ses dettes financières MLT à partir de 2020</t>
    </r>
    <r>
      <rPr>
        <sz val="11"/>
        <color theme="8" tint="-0.499984740745262"/>
        <rFont val="Century Gothic"/>
        <family val="2"/>
        <scheme val="minor"/>
      </rPr>
      <t xml:space="preserve">
(&gt;= 100% Très Grave; &gt; 70 % =  Grave; &gt; 50 % = Préoccupant; &lt; 50 % = OK)</t>
    </r>
  </si>
  <si>
    <r>
      <rPr>
        <b/>
        <sz val="11"/>
        <color theme="8" tint="-0.499984740745262"/>
        <rFont val="Century Gothic"/>
        <family val="2"/>
        <scheme val="minor"/>
      </rPr>
      <t>Capacité à rembourser ses dettes financières MLT S/ le dernier exercice clos</t>
    </r>
    <r>
      <rPr>
        <sz val="11"/>
        <color theme="8" tint="-0.499984740745262"/>
        <rFont val="Century Gothic"/>
        <family val="2"/>
        <scheme val="minor"/>
      </rPr>
      <t xml:space="preserve">
(&gt;= 100% Très Grave; &gt; 70 % = Grave; &gt; 50 % = Préoccupant; &lt; 50 % = OK)</t>
    </r>
  </si>
  <si>
    <t>Analyse de l'endettement</t>
  </si>
  <si>
    <r>
      <rPr>
        <sz val="12"/>
        <color theme="8" tint="-0.499984740745262"/>
        <rFont val="Century Gothic"/>
        <family val="2"/>
        <scheme val="minor"/>
      </rPr>
      <t xml:space="preserve">Trésorerie en jours de budget d'exploitation </t>
    </r>
    <r>
      <rPr>
        <sz val="10"/>
        <color theme="8" tint="-0.499984740745262"/>
        <rFont val="Century Gothic"/>
        <family val="2"/>
        <scheme val="minor"/>
      </rPr>
      <t xml:space="preserve">
(&lt; 0 = très grave ; &lt; 10 = grave ; &lt; 20 = préoccupant ; &gt; 20 = Ok)</t>
    </r>
  </si>
  <si>
    <r>
      <rPr>
        <sz val="12"/>
        <color theme="8" tint="-0.499984740745262"/>
        <rFont val="Century Gothic"/>
        <family val="2"/>
        <scheme val="minor"/>
      </rPr>
      <t>Fonds de roulement en jours de budget d'exploitation</t>
    </r>
    <r>
      <rPr>
        <sz val="10"/>
        <color theme="8" tint="-0.499984740745262"/>
        <rFont val="Century Gothic"/>
        <family val="2"/>
        <scheme val="minor"/>
      </rPr>
      <t xml:space="preserve">
(&lt; 0 = très grave ; &lt; 15 = grave ; &lt; 30 = préoccupant ; &gt; 30 = Ok)</t>
    </r>
  </si>
  <si>
    <t xml:space="preserve">Variation des fonds propres sur les 2 derniers exercices </t>
  </si>
  <si>
    <t xml:space="preserve">Fonds propres dernier exercice </t>
  </si>
  <si>
    <t>Analyse au niveau du bilan</t>
  </si>
  <si>
    <t>Trésorerie (T)</t>
  </si>
  <si>
    <t>Besoin en fonds de roulement (BFR)</t>
  </si>
  <si>
    <t>Fonds de roulement (FR)</t>
  </si>
  <si>
    <t>Indicateurs financiers</t>
  </si>
  <si>
    <t>STRUCTURATION FINANCIÈRE</t>
  </si>
  <si>
    <t>Evolution des produits d'exploitation</t>
  </si>
  <si>
    <t>Produits exploitation</t>
  </si>
  <si>
    <t xml:space="preserve">Charges exploitation </t>
  </si>
  <si>
    <t xml:space="preserve">Résultat net </t>
  </si>
  <si>
    <t xml:space="preserve">Contrôle tréso </t>
  </si>
  <si>
    <t xml:space="preserve">Evolution résultat net </t>
  </si>
  <si>
    <t>Pays</t>
  </si>
  <si>
    <t>ACORES, MADERE</t>
  </si>
  <si>
    <t>AFGHANISTAN</t>
  </si>
  <si>
    <t>AFRIQUE DU SUD</t>
  </si>
  <si>
    <t>ALASKA</t>
  </si>
  <si>
    <t>ALBANIE</t>
  </si>
  <si>
    <t>ALGERIE</t>
  </si>
  <si>
    <t>ALLEMAGNE</t>
  </si>
  <si>
    <t>ANDORRE</t>
  </si>
  <si>
    <t>ANGOLA</t>
  </si>
  <si>
    <t>ANGUILLA</t>
  </si>
  <si>
    <t>ANTIGUA-ET-BARBUDA</t>
  </si>
  <si>
    <t>ANTILLES NEERLANDAISES</t>
  </si>
  <si>
    <t>ARABIE SAOUDITE</t>
  </si>
  <si>
    <t>ARGENTINE</t>
  </si>
  <si>
    <t>ARMENIE</t>
  </si>
  <si>
    <t>ARUBA</t>
  </si>
  <si>
    <t>AUSTRALIE</t>
  </si>
  <si>
    <t>AUTRICHE</t>
  </si>
  <si>
    <t>AZERBAIDJAN</t>
  </si>
  <si>
    <t>BAHAMAS</t>
  </si>
  <si>
    <t>BAHREIN</t>
  </si>
  <si>
    <t>BANGLADESH</t>
  </si>
  <si>
    <t>BARBADE</t>
  </si>
  <si>
    <t>BELGIQUE</t>
  </si>
  <si>
    <t>BELIZE</t>
  </si>
  <si>
    <t>BENIN</t>
  </si>
  <si>
    <t>BERMUDES</t>
  </si>
  <si>
    <t>BHOUTAN</t>
  </si>
  <si>
    <t>BIELORUSSIE</t>
  </si>
  <si>
    <t>BIRMANIE</t>
  </si>
  <si>
    <t>BOLIVIE</t>
  </si>
  <si>
    <t>BONAIRE, SAINT EUSTACHE ET SABA</t>
  </si>
  <si>
    <t>BOSNIE-HERZEGOVINE</t>
  </si>
  <si>
    <t>BOTSWANA</t>
  </si>
  <si>
    <t>BOUVET (ILE)</t>
  </si>
  <si>
    <t>BRESIL</t>
  </si>
  <si>
    <t>BRUNEI</t>
  </si>
  <si>
    <t>BULGARIE</t>
  </si>
  <si>
    <t>BURKINA</t>
  </si>
  <si>
    <t>BURUNDI</t>
  </si>
  <si>
    <t>CAIMANES (ILES)</t>
  </si>
  <si>
    <t>CAMBODGE</t>
  </si>
  <si>
    <t>CAMEROUN</t>
  </si>
  <si>
    <t>CAMEROUN ET TOGO</t>
  </si>
  <si>
    <t>CANADA</t>
  </si>
  <si>
    <t>CANARIES (ILES)</t>
  </si>
  <si>
    <t>CAP-VERT</t>
  </si>
  <si>
    <t>CENTRAFRICAINE (REPUBLIQUE)</t>
  </si>
  <si>
    <t>CHILI</t>
  </si>
  <si>
    <t>CHINE</t>
  </si>
  <si>
    <t>CHRISTMAS (ILE)</t>
  </si>
  <si>
    <t>CHYPRE</t>
  </si>
  <si>
    <t>COCOS ou KEELING (ILES)</t>
  </si>
  <si>
    <t>COLOMBIE</t>
  </si>
  <si>
    <t>COMORES</t>
  </si>
  <si>
    <t>CONGO</t>
  </si>
  <si>
    <t>CONGO (REPUBLIQUE DEMOCRATIQUE)</t>
  </si>
  <si>
    <t>COOK (ILES)</t>
  </si>
  <si>
    <t>COREE</t>
  </si>
  <si>
    <t>COREE (REPUBLIQUE DE)</t>
  </si>
  <si>
    <t>COREE (REPUBLIQUE POPULAIRE DEMOCRATIQUE DE)</t>
  </si>
  <si>
    <t>COSTA RICA</t>
  </si>
  <si>
    <t>COTE D'IVOIRE</t>
  </si>
  <si>
    <t>CROATIE</t>
  </si>
  <si>
    <t>CUBA</t>
  </si>
  <si>
    <t>CURAÇAO</t>
  </si>
  <si>
    <t>DANEMARK</t>
  </si>
  <si>
    <t>DJIBOUTI</t>
  </si>
  <si>
    <t>DOMINICAINE (REPUBLIQUE)</t>
  </si>
  <si>
    <t>DOMINIQUE</t>
  </si>
  <si>
    <t>EGYPTE</t>
  </si>
  <si>
    <t>EL SALVADOR</t>
  </si>
  <si>
    <t>EMIRATS ARABES UNIS</t>
  </si>
  <si>
    <t>EQUATEUR</t>
  </si>
  <si>
    <t>ERYTHREE</t>
  </si>
  <si>
    <t>ESPAGNE</t>
  </si>
  <si>
    <t>ESTONIE</t>
  </si>
  <si>
    <t>ESWATINI</t>
  </si>
  <si>
    <t>ETATS MALAIS NON FEDERES</t>
  </si>
  <si>
    <t>ETATS-UNIS</t>
  </si>
  <si>
    <t>ETHIOPIE</t>
  </si>
  <si>
    <t>FEROE (ILES)</t>
  </si>
  <si>
    <t>FIDJI</t>
  </si>
  <si>
    <t>FINLANDE</t>
  </si>
  <si>
    <t>GABON</t>
  </si>
  <si>
    <t>GAMBIE</t>
  </si>
  <si>
    <t>GEORGIE</t>
  </si>
  <si>
    <t>GEORGIE DU SUD ET LES ILES SANDWICH DU SUD</t>
  </si>
  <si>
    <t>GHANA</t>
  </si>
  <si>
    <t>GIBRALTAR</t>
  </si>
  <si>
    <t>GOA</t>
  </si>
  <si>
    <t>GRECE</t>
  </si>
  <si>
    <t>GRENADE</t>
  </si>
  <si>
    <t>GROENLAND</t>
  </si>
  <si>
    <t>GUAM</t>
  </si>
  <si>
    <t>GUATEMALA</t>
  </si>
  <si>
    <t>GUERNESEY</t>
  </si>
  <si>
    <t>GUINEE</t>
  </si>
  <si>
    <t>GUINEE EQUATORIALE</t>
  </si>
  <si>
    <t>GUINEE-BISSAU</t>
  </si>
  <si>
    <t>GUYANA</t>
  </si>
  <si>
    <t>HAITI</t>
  </si>
  <si>
    <t>HAWAII (ILES)</t>
  </si>
  <si>
    <t>HEARD ET MACDONALD (ILES)</t>
  </si>
  <si>
    <t>HONDURAS</t>
  </si>
  <si>
    <t>HONG-KONG</t>
  </si>
  <si>
    <t>HONGRIE</t>
  </si>
  <si>
    <t>ILES PORTUGAISES DE L'OCEAN INDIEN</t>
  </si>
  <si>
    <t>INDE</t>
  </si>
  <si>
    <t>INDONESIE</t>
  </si>
  <si>
    <t>IRAN</t>
  </si>
  <si>
    <t>IRAQ</t>
  </si>
  <si>
    <t>IRLANDE, ou EIRE</t>
  </si>
  <si>
    <t>ISLANDE</t>
  </si>
  <si>
    <t>ISRAEL</t>
  </si>
  <si>
    <t>ITALIE</t>
  </si>
  <si>
    <t>JAMAIQUE</t>
  </si>
  <si>
    <t>JAPON</t>
  </si>
  <si>
    <t>JERSEY</t>
  </si>
  <si>
    <t>JORDANIE</t>
  </si>
  <si>
    <t>KAMTCHATKA</t>
  </si>
  <si>
    <t>KAZAKHSTAN</t>
  </si>
  <si>
    <t>KENYA</t>
  </si>
  <si>
    <t>KIRGHIZISTAN</t>
  </si>
  <si>
    <t>KIRIBATI</t>
  </si>
  <si>
    <t>KOSOVO</t>
  </si>
  <si>
    <t>KOWEIT</t>
  </si>
  <si>
    <t>LABRADOR</t>
  </si>
  <si>
    <t>LAOS</t>
  </si>
  <si>
    <t>LESOTHO</t>
  </si>
  <si>
    <t>LETTONIE</t>
  </si>
  <si>
    <t>LIBAN</t>
  </si>
  <si>
    <t>LIBERIA</t>
  </si>
  <si>
    <t>LIBYE</t>
  </si>
  <si>
    <t>LIECHTENSTEIN</t>
  </si>
  <si>
    <t>LITUANIE</t>
  </si>
  <si>
    <t>LUXEMBOURG</t>
  </si>
  <si>
    <t>MACAO</t>
  </si>
  <si>
    <t>MACEDOINE DU NORD</t>
  </si>
  <si>
    <t>MADAGASCAR</t>
  </si>
  <si>
    <t>MALAISIE</t>
  </si>
  <si>
    <t>MALAWI</t>
  </si>
  <si>
    <t>MALDIVES</t>
  </si>
  <si>
    <t>MALI</t>
  </si>
  <si>
    <t>MALOUINES, OU FALKLAND (ILES)</t>
  </si>
  <si>
    <t>MALTE</t>
  </si>
  <si>
    <t>MAN (ILE)</t>
  </si>
  <si>
    <t>MANDCHOURIE</t>
  </si>
  <si>
    <t>MARIANNES DU NORD (ILES)</t>
  </si>
  <si>
    <t>MAROC</t>
  </si>
  <si>
    <t>MARSHALL (ILES)</t>
  </si>
  <si>
    <t>MAURICE</t>
  </si>
  <si>
    <t>MAURITANIE</t>
  </si>
  <si>
    <t>MEXIQUE</t>
  </si>
  <si>
    <t>MICRONESIE (ETATS FEDERES DE)</t>
  </si>
  <si>
    <t>MOLDAVIE</t>
  </si>
  <si>
    <t>MONACO</t>
  </si>
  <si>
    <t>MONGOLIE</t>
  </si>
  <si>
    <t>MONTENEGRO</t>
  </si>
  <si>
    <t>MONTSERRAT</t>
  </si>
  <si>
    <t>MOZAMBIQUE</t>
  </si>
  <si>
    <t>NAMIBIE</t>
  </si>
  <si>
    <t>NAURU</t>
  </si>
  <si>
    <t>NEPAL</t>
  </si>
  <si>
    <t>NICARAGUA</t>
  </si>
  <si>
    <t>NIGER</t>
  </si>
  <si>
    <t>NIGERIA</t>
  </si>
  <si>
    <t>NIUE</t>
  </si>
  <si>
    <t>NORFOLK (ILE)</t>
  </si>
  <si>
    <t>NORVEGE</t>
  </si>
  <si>
    <t>NOUVELLE-ZELANDE</t>
  </si>
  <si>
    <t>OCEAN INDIEN (TERRITOIRE BRITANNIQUE DE L')</t>
  </si>
  <si>
    <t>OMAN</t>
  </si>
  <si>
    <t>OUGANDA</t>
  </si>
  <si>
    <t>OUZBEKISTAN</t>
  </si>
  <si>
    <t>PAKISTAN</t>
  </si>
  <si>
    <t>PALAOS (ILES)</t>
  </si>
  <si>
    <t>PALESTINE (Etat de)</t>
  </si>
  <si>
    <t>PANAMA</t>
  </si>
  <si>
    <t>PAPOUASIE-NOUVELLE-GUINEE</t>
  </si>
  <si>
    <t>PARAGUAY</t>
  </si>
  <si>
    <t>PAYS-BAS</t>
  </si>
  <si>
    <t>PEROU</t>
  </si>
  <si>
    <t>PHILIPPINES</t>
  </si>
  <si>
    <t>PITCAIRN (ILE)</t>
  </si>
  <si>
    <t>POLOGNE</t>
  </si>
  <si>
    <t>PORTO RICO</t>
  </si>
  <si>
    <t>PORTUGAL</t>
  </si>
  <si>
    <t>POSSESSIONS BRITANNIQUES AU PROCHE-ORIENT</t>
  </si>
  <si>
    <t>PRESIDES</t>
  </si>
  <si>
    <t>PROVINCES ESPAGNOLES D'AFRIQUE</t>
  </si>
  <si>
    <t>QATAR</t>
  </si>
  <si>
    <t>REPUBLIQUE DEMOCRATIQUE ALLEMANDE</t>
  </si>
  <si>
    <t>REPUBLIQUE FEDERALE D'ALLEMAGNE</t>
  </si>
  <si>
    <t>ROUMANIE</t>
  </si>
  <si>
    <t>ROYAUME-UNI</t>
  </si>
  <si>
    <t>RUSSIE</t>
  </si>
  <si>
    <t>RWANDA</t>
  </si>
  <si>
    <t>SAHARA OCCIDENTAL</t>
  </si>
  <si>
    <t>SAINT-CHRISTOPHE-ET-NIEVES</t>
  </si>
  <si>
    <t>SAINT-MARIN</t>
  </si>
  <si>
    <t>SAINT-MARTIN (PARTIE NEERLANDAISE)</t>
  </si>
  <si>
    <t>SAINT-VINCENT-ET-LES GRENADINES</t>
  </si>
  <si>
    <t>SAINTE HELENE, ASCENSION ET TRISTAN DA CUNHA</t>
  </si>
  <si>
    <t>SAINTE-LUCIE</t>
  </si>
  <si>
    <t>SALOMON (ILES)</t>
  </si>
  <si>
    <t>SAMOA AMERICAINES</t>
  </si>
  <si>
    <t>SAMOA OCCIDENTALES</t>
  </si>
  <si>
    <t>SAO TOME-ET-PRINCIPE</t>
  </si>
  <si>
    <t>SENEGAL</t>
  </si>
  <si>
    <t>SERBIE</t>
  </si>
  <si>
    <t>SEYCHELLES</t>
  </si>
  <si>
    <t>SIBERIE</t>
  </si>
  <si>
    <t>SIERRA LEONE</t>
  </si>
  <si>
    <t>SINGAPOUR</t>
  </si>
  <si>
    <t>SLOVAQUIE</t>
  </si>
  <si>
    <t>SLOVENIE</t>
  </si>
  <si>
    <t>SOMALIE</t>
  </si>
  <si>
    <t>SOUDAN</t>
  </si>
  <si>
    <t>SOUDAN ANGLO-EGYPTIEN, KENYA, OUGANDA</t>
  </si>
  <si>
    <t>SOUDAN DU SUD</t>
  </si>
  <si>
    <t>SRI LANKA</t>
  </si>
  <si>
    <t>SUEDE</t>
  </si>
  <si>
    <t>SUISSE</t>
  </si>
  <si>
    <t>SURINAME</t>
  </si>
  <si>
    <t>SVALBARD et ILE JAN MAYEN</t>
  </si>
  <si>
    <t>SYRIE</t>
  </si>
  <si>
    <t>TADJIKISTAN</t>
  </si>
  <si>
    <t>TAIWAN</t>
  </si>
  <si>
    <t>TANGER</t>
  </si>
  <si>
    <t>TANZANIE</t>
  </si>
  <si>
    <t>TCHAD</t>
  </si>
  <si>
    <t>TCHECOSLOVAQUIE</t>
  </si>
  <si>
    <t>TCHEQUIE</t>
  </si>
  <si>
    <t>TERR. DES ETATS-UNIS D'AMERIQUE EN AMERIQUE</t>
  </si>
  <si>
    <t>TERR. DES ETATS-UNIS D'AMERIQUE EN OCEANIE</t>
  </si>
  <si>
    <t>TERR. DU ROYAUME-UNI DANS L'ATLANTIQUE SUD</t>
  </si>
  <si>
    <t>TERRE-NEUVE</t>
  </si>
  <si>
    <t>TERRITOIRES DU ROYAUME-UNI AUX ANTILLES</t>
  </si>
  <si>
    <t>THAILANDE</t>
  </si>
  <si>
    <t>TIMOR ORIENTAL</t>
  </si>
  <si>
    <t>TOGO</t>
  </si>
  <si>
    <t>TOKELAU</t>
  </si>
  <si>
    <t>TONGA</t>
  </si>
  <si>
    <t>TRINITE-ET-TOBAGO</t>
  </si>
  <si>
    <t>TUNISIE</t>
  </si>
  <si>
    <t>TURKESTAN RUSSE</t>
  </si>
  <si>
    <t>TURKMENISTAN</t>
  </si>
  <si>
    <t>TURKS ET CAIQUES (ILES)</t>
  </si>
  <si>
    <t>TURQUIE</t>
  </si>
  <si>
    <t>TURQUIE D'EUROPE</t>
  </si>
  <si>
    <t>TUVALU</t>
  </si>
  <si>
    <t>UKRAINE</t>
  </si>
  <si>
    <t>URUGUAY</t>
  </si>
  <si>
    <t>VANUATU</t>
  </si>
  <si>
    <t>VATICAN, ou SAINT-SIEGE</t>
  </si>
  <si>
    <t>VENEZUELA</t>
  </si>
  <si>
    <t>VIERGES BRITANNIQUES (ILES)</t>
  </si>
  <si>
    <t>VIERGES DES ETATS-UNIS (ILES)</t>
  </si>
  <si>
    <t>VIET NAM</t>
  </si>
  <si>
    <t>VIET NAM DU NORD</t>
  </si>
  <si>
    <t>VIET NAM DU SUD</t>
  </si>
  <si>
    <t>YEMEN</t>
  </si>
  <si>
    <t>YEMEN (REPUBLIQUE ARABE DU)</t>
  </si>
  <si>
    <t>YEMEN DEMOCRATIQUE</t>
  </si>
  <si>
    <t>ZAMBIE</t>
  </si>
  <si>
    <t>ZANZIBAR</t>
  </si>
  <si>
    <t>ZIMBABWE</t>
  </si>
  <si>
    <t>FRANCE</t>
  </si>
  <si>
    <t xml:space="preserve">Total des produits de l'exercice inscrits au compte de résultat </t>
  </si>
  <si>
    <t xml:space="preserve">Validation Produits </t>
  </si>
  <si>
    <t xml:space="preserve">Total Charges saisies </t>
  </si>
  <si>
    <t>Validation charges</t>
  </si>
  <si>
    <t>Total des charges de l'exercice inscrites au compte de résultat</t>
  </si>
  <si>
    <t xml:space="preserve">Résultat net saisi </t>
  </si>
  <si>
    <t xml:space="preserve">Résultat net calculé </t>
  </si>
  <si>
    <t xml:space="preserve">Validation résultat </t>
  </si>
  <si>
    <t>Résultat net calculé</t>
  </si>
  <si>
    <t xml:space="preserve">Contrôle saisie résultat </t>
  </si>
  <si>
    <t>Contrôle saisie des charges</t>
  </si>
  <si>
    <t xml:space="preserve">Contrôle saisie des produits </t>
  </si>
  <si>
    <t xml:space="preserve">Total produits calculés </t>
  </si>
  <si>
    <t xml:space="preserve">Total produits saisis </t>
  </si>
  <si>
    <t>Total des charges calculées</t>
  </si>
  <si>
    <t xml:space="preserve">Oui </t>
  </si>
  <si>
    <t>Non, mais nous l'envisageons dans un futur proche (3 ans)</t>
  </si>
  <si>
    <t xml:space="preserve">Non, et ce n'est pas dans nos projets </t>
  </si>
  <si>
    <t>Existe-t-il au sein de votre organisation une politique active de récrutement et de gestion du bénévolat ?</t>
  </si>
  <si>
    <t>Diriez-vous que les moyens que vous mettez en œuvre ont plutôt tendance à</t>
  </si>
  <si>
    <t xml:space="preserve">S'accroitre </t>
  </si>
  <si>
    <t xml:space="preserve">Diminuer </t>
  </si>
  <si>
    <t>Rester stable</t>
  </si>
  <si>
    <t>Si oui quels sont les moyens mis en œuvre (techniques, humains) ?</t>
  </si>
  <si>
    <t>Oui</t>
  </si>
  <si>
    <t>Non</t>
  </si>
  <si>
    <t xml:space="preserve">Equipe Salariée </t>
  </si>
  <si>
    <t>Equipe bénévole</t>
  </si>
  <si>
    <t>Quels sont les modes de collecte que vous utilisez aujourd'hui ?</t>
  </si>
  <si>
    <t>Diversification</t>
  </si>
  <si>
    <t>Recentrage</t>
  </si>
  <si>
    <t xml:space="preserve">Pas d'évolution </t>
  </si>
  <si>
    <t xml:space="preserve">Crowdfunding </t>
  </si>
  <si>
    <t>Avez-vous créé votre propre fondation ou fonds de dotation ?</t>
  </si>
  <si>
    <t>Arrondi solidaire</t>
  </si>
  <si>
    <t>Existe-t-il au sein de votre organisation une fonction ressources humaines ?</t>
  </si>
  <si>
    <t>Fonction dédiée</t>
  </si>
  <si>
    <t>Fonction partielle</t>
  </si>
  <si>
    <t xml:space="preserve">Pas de fonction RH </t>
  </si>
  <si>
    <t>Difficultés liées à la temporalité des projets</t>
  </si>
  <si>
    <t>Difficultés d'intégration et de formation des salariés</t>
  </si>
  <si>
    <t>Autres (précisez ci-dessous)</t>
  </si>
  <si>
    <t>Volonté d'évolution professionnelle</t>
  </si>
  <si>
    <t xml:space="preserve">Rencontrez-vous des difficultés de pérenisation de vos postes ? </t>
  </si>
  <si>
    <t xml:space="preserve">Gouvernance / Direction </t>
  </si>
  <si>
    <t>Mission sociale</t>
  </si>
  <si>
    <t xml:space="preserve">Fonctions Support </t>
  </si>
  <si>
    <t xml:space="preserve">Mixte </t>
  </si>
  <si>
    <t>Quelles sont les fonctions occupées par les bénévoles (dont mécénat de compétences) ?</t>
  </si>
  <si>
    <t>Diriez-vous que les moyens que vous mettez en œuvre ont plutôt tendance à :</t>
  </si>
  <si>
    <t>A quel type de volontariat faites vous appel ?</t>
  </si>
  <si>
    <t>Volontaire de solidarité internationale</t>
  </si>
  <si>
    <t xml:space="preserve">Service civique en France </t>
  </si>
  <si>
    <t>Service civique à l'étranger</t>
  </si>
  <si>
    <t xml:space="preserve">Service civique de réciprocité </t>
  </si>
  <si>
    <t>Quelles sont les fonctions occupées par les volontaires ?</t>
  </si>
  <si>
    <t>Eprouvez-vous des difficultés de recrutement de volontaires ?</t>
  </si>
  <si>
    <t>Equipe de volontaires</t>
  </si>
  <si>
    <t>Effets de la Crise Sanitaire liée à la COVID 19 (En 2020 et tendance sur 2021)</t>
  </si>
  <si>
    <t>Si oui, quelles difficultés rencontrez-vous pour péreniser vos postes ?</t>
  </si>
  <si>
    <t xml:space="preserve">Sur quels types de fonctions ? </t>
  </si>
  <si>
    <t>Eprouvez-vous des difficultés de recrutement de bénévoles ?</t>
  </si>
  <si>
    <t xml:space="preserve">En raison de la crise COVID 19, vos activités habituelles ont eu tendance à : </t>
  </si>
  <si>
    <t xml:space="preserve">France </t>
  </si>
  <si>
    <t xml:space="preserve">International </t>
  </si>
  <si>
    <t xml:space="preserve">Les deux </t>
  </si>
  <si>
    <t xml:space="preserve">Impact de la crise sanitaire sur vos ressources </t>
  </si>
  <si>
    <t>Avez-vous collecté des fonds spécifiques liés à la crise sanitaire ?</t>
  </si>
  <si>
    <t>Avez-vous connu une réaffectation de vos ressources initiales sur des actions COVID ?</t>
  </si>
  <si>
    <t xml:space="preserve">Impact de la crise sanitaire sur vos emplois </t>
  </si>
  <si>
    <t>Avez-vous encouru des dépenses supplémentaires liées à la crise COVID ?</t>
  </si>
  <si>
    <t xml:space="preserve">Si oui, quel est l'impact sur votre budget ? </t>
  </si>
  <si>
    <t xml:space="preserve">Difficultés à mobiliser des financements </t>
  </si>
  <si>
    <t>Difficultés à mobiliser vos équipes (confinement, télétravail)</t>
  </si>
  <si>
    <t>Limitation des déplacements internationaux</t>
  </si>
  <si>
    <t xml:space="preserve">Difficultés à mobiliser des partenaires locaux </t>
  </si>
  <si>
    <t>Globalement, quel est l'impact de la crise COVID sur l'évolution de vos ressources ?</t>
  </si>
  <si>
    <t>Sans effet</t>
  </si>
  <si>
    <t>Avez-vous recours aux Contrats à Impact Social (ou équivalent) ?</t>
  </si>
  <si>
    <t>Avez-vous recours à des titres associatifs ?</t>
  </si>
  <si>
    <t>Quelle est la part des emplois salariés à durée déterminée ?</t>
  </si>
  <si>
    <t>Chômage partiel</t>
  </si>
  <si>
    <t>Quelle évolution anticipez-vous sur les modes de collecte (à horizon 3 ans) ?</t>
  </si>
  <si>
    <t>Si vous envisagez une diversification,  envisagez-vous de mettre en œuvre l'un des modes de collecte suivant ?</t>
  </si>
  <si>
    <t>Si vous envisagez un rencentrage, quel mode de collecte envisagez-vous de réduire ou d'abandonner ?</t>
  </si>
  <si>
    <t>Existe-t-il au sein de votre organisation une politique active de recrutement et de gestion des volontaires ?</t>
  </si>
  <si>
    <t xml:space="preserve">Volontariat (organisme d'envoi de volontaires) </t>
  </si>
  <si>
    <t>Si vos activités ont eu tendance à diminuer, quels freins avez-vous rencontrés ?</t>
  </si>
  <si>
    <t>Collecte de fonds privés (générosité du public)</t>
  </si>
  <si>
    <t xml:space="preserve">Ministère de la Transition Ecologique </t>
  </si>
  <si>
    <t xml:space="preserve">Générosité du public : les modes de collectes innovants </t>
  </si>
  <si>
    <t>Autres dispositifs innovants de collecte de fonds</t>
  </si>
  <si>
    <t>Ressources privées institutionnelles (entreprises, fondations)</t>
  </si>
  <si>
    <t>Activités génératrices de revenus</t>
  </si>
  <si>
    <t>Pour vos activités habituelles, la conjoncture COVID a-t-elle constitué un frein sur la collecte des fonds suivants :</t>
  </si>
  <si>
    <t>Projets terrains, structuration du milieu associatif (SMA), éductaion au développement (EAD)</t>
  </si>
  <si>
    <t>Programmes concertés pluti-acteurs (PCPA)</t>
  </si>
  <si>
    <t>Conventions programme</t>
  </si>
  <si>
    <t>Conventions de partenariat pluriannuel (CPP)</t>
  </si>
  <si>
    <t>Facilités Initiatives ONG (FISONG)</t>
  </si>
  <si>
    <t>Appels à projets crise et sortie de crise (APCC)</t>
  </si>
  <si>
    <t xml:space="preserve">Précisez si vous avez eu accès aux fonds suivants : </t>
  </si>
  <si>
    <t>Livrets d'épargne de partage</t>
  </si>
  <si>
    <t xml:space="preserve">Livret d'épargne de partage </t>
  </si>
  <si>
    <t>Fonds intermédiés (PRA-OSIM) et Agence des micro-projets (AMP))</t>
  </si>
  <si>
    <t>Autres (préciser ci-dessous)</t>
  </si>
  <si>
    <t>MASSE SALARIALE (€)</t>
  </si>
  <si>
    <t xml:space="preserve">Masse salariale </t>
  </si>
  <si>
    <t>Dont Prêt Garanti par l'Etat (PGE)</t>
  </si>
  <si>
    <t>Urgence humanitaire</t>
  </si>
  <si>
    <t>Stabilisation</t>
  </si>
  <si>
    <t>Aide alimentaire programmée (AAP)</t>
  </si>
  <si>
    <t>Volontariat</t>
  </si>
  <si>
    <t xml:space="preserve">AFD - Agence Française de Développement (€) </t>
  </si>
  <si>
    <t xml:space="preserve">Projet refusé par manque de qualité et/ou ne correspondait pas aux attentes du bailleur ciblé </t>
  </si>
  <si>
    <t>Projet refusé car enveloppe budgétaire du dispositif insuffisante</t>
  </si>
  <si>
    <t>Projet non éligible</t>
  </si>
  <si>
    <t xml:space="preserve">Si oui, quel montant avez-vous pu collecter par ce moyen ? </t>
  </si>
  <si>
    <t xml:space="preserve">Endetttement </t>
  </si>
  <si>
    <t>Quels sont les personnes ou organismes qui prêtent de l'argent à votre ONG ?</t>
  </si>
  <si>
    <t>Banque</t>
  </si>
  <si>
    <t xml:space="preserve">Bénévole / administrateur </t>
  </si>
  <si>
    <t>Salarié</t>
  </si>
  <si>
    <t>Autre (précisez ci-dessous)</t>
  </si>
  <si>
    <t>Don en ligne (réseaux sociaux, défis en ligne)</t>
  </si>
  <si>
    <t>Dans le cadre de vos missions avez-vous recours à de la consultance ?</t>
  </si>
  <si>
    <t>Résilience / Reconstruction</t>
  </si>
  <si>
    <t xml:space="preserve">Impact de la crise COVID sur votre activité </t>
  </si>
  <si>
    <t xml:space="preserve">Aucun </t>
  </si>
  <si>
    <t>Autres difficultés à mettre en place vos actions</t>
  </si>
  <si>
    <t xml:space="preserve">Difficultés à transférer des fonds auprès des partenaires locaux </t>
  </si>
  <si>
    <t>Autres Institutions Internationales
(Banque Mondiale, Fonds Mondial, Banques régionales de développement)</t>
  </si>
  <si>
    <t xml:space="preserve">Fonds européens gérés par des collectivités en France </t>
  </si>
  <si>
    <t xml:space="preserve">Fonds européens obtenus via les délégations des pays d'intervention </t>
  </si>
  <si>
    <t>Facilement accessible</t>
  </si>
  <si>
    <t xml:space="preserve">Difficilement Accessible </t>
  </si>
  <si>
    <t xml:space="preserve">Comment qualifieriez-vous l'’accessibilité  aux financements publics ? </t>
  </si>
  <si>
    <t xml:space="preserve">Si vous rencontrez des difficultés, quelles en sont les raisons principales ? </t>
  </si>
  <si>
    <t xml:space="preserve">MISSIONS SOCIALES </t>
  </si>
  <si>
    <t>Dépenses de solidarité internationale</t>
  </si>
  <si>
    <t>Total des ressources dédiées à des activités de solidarité internationale (estimation) ?</t>
  </si>
  <si>
    <t>Quels sont les 3 thématiques d'intervention ou d'expertise principales de votre association (par ordre d'importance) ?</t>
  </si>
  <si>
    <t>Moyennement accessible</t>
  </si>
  <si>
    <t xml:space="preserve">Quels éléments ont été facilitants dans l'accès aux financements publics ? </t>
  </si>
  <si>
    <t>Variation inférieure à 5%</t>
  </si>
  <si>
    <t>Variation comprise entre 5% et 10%</t>
  </si>
  <si>
    <t>Variation comprise entre 10 et 20%</t>
  </si>
  <si>
    <t xml:space="preserve">Variation supérieure à 20% </t>
  </si>
  <si>
    <t>Afghanistan</t>
  </si>
  <si>
    <t>Afrique du Sud</t>
  </si>
  <si>
    <t>Albanie</t>
  </si>
  <si>
    <t>Algérie</t>
  </si>
  <si>
    <t>Allemagne</t>
  </si>
  <si>
    <t>Andorre</t>
  </si>
  <si>
    <t>Angola</t>
  </si>
  <si>
    <t>Antigua-et-Barbuda</t>
  </si>
  <si>
    <t>Arabie saoudite</t>
  </si>
  <si>
    <t>Argentine</t>
  </si>
  <si>
    <t>Arménie</t>
  </si>
  <si>
    <t>Australie</t>
  </si>
  <si>
    <t>Autriche</t>
  </si>
  <si>
    <t>Azerbaïdjan</t>
  </si>
  <si>
    <t>Bahamas</t>
  </si>
  <si>
    <t>Bahreïn</t>
  </si>
  <si>
    <t>Bangladesh</t>
  </si>
  <si>
    <t>Barbade</t>
  </si>
  <si>
    <t>Belgique</t>
  </si>
  <si>
    <t>Bélize</t>
  </si>
  <si>
    <t>Bénin</t>
  </si>
  <si>
    <t>Bhoutan</t>
  </si>
  <si>
    <t>Biélorussie</t>
  </si>
  <si>
    <t>Birmanie</t>
  </si>
  <si>
    <t>Bolivie</t>
  </si>
  <si>
    <t>Bosnie-Herzégovine</t>
  </si>
  <si>
    <t>Botswana</t>
  </si>
  <si>
    <t>Brésil</t>
  </si>
  <si>
    <t>Brunei</t>
  </si>
  <si>
    <t>Bulgarie</t>
  </si>
  <si>
    <t>Burkina</t>
  </si>
  <si>
    <t>Burundi</t>
  </si>
  <si>
    <t>Cambodge</t>
  </si>
  <si>
    <t>Cameroun</t>
  </si>
  <si>
    <t>Canada</t>
  </si>
  <si>
    <t>Cap-Vert</t>
  </si>
  <si>
    <t>Centrafrique</t>
  </si>
  <si>
    <t>Chili</t>
  </si>
  <si>
    <t>Chine</t>
  </si>
  <si>
    <t>Chypre</t>
  </si>
  <si>
    <t>Colombie</t>
  </si>
  <si>
    <t>Comores</t>
  </si>
  <si>
    <t>Congo</t>
  </si>
  <si>
    <t>République démocratique du Congo</t>
  </si>
  <si>
    <t>Îles Cook</t>
  </si>
  <si>
    <t>Corée du Nord</t>
  </si>
  <si>
    <t>Corée du Sud</t>
  </si>
  <si>
    <t>Costa Rica</t>
  </si>
  <si>
    <t>Côte d'Ivoire</t>
  </si>
  <si>
    <t>Croatie</t>
  </si>
  <si>
    <t>Cuba</t>
  </si>
  <si>
    <t>Danemark</t>
  </si>
  <si>
    <t>Djibouti</t>
  </si>
  <si>
    <t>République dominicaine</t>
  </si>
  <si>
    <t>Dominique</t>
  </si>
  <si>
    <t>Égypte</t>
  </si>
  <si>
    <t>Émirats arabes unis</t>
  </si>
  <si>
    <t>Équateur</t>
  </si>
  <si>
    <t>Érythrée</t>
  </si>
  <si>
    <t>Espagne</t>
  </si>
  <si>
    <t>Estonie</t>
  </si>
  <si>
    <t>Eswatini</t>
  </si>
  <si>
    <t>États-Unis</t>
  </si>
  <si>
    <t>Éthiopie</t>
  </si>
  <si>
    <t>Fidji</t>
  </si>
  <si>
    <t>Finlande</t>
  </si>
  <si>
    <t>France</t>
  </si>
  <si>
    <t>Gabon</t>
  </si>
  <si>
    <t>Gambie</t>
  </si>
  <si>
    <t>Géorgie</t>
  </si>
  <si>
    <t>Ghana</t>
  </si>
  <si>
    <t>Grèce</t>
  </si>
  <si>
    <t>Grenade</t>
  </si>
  <si>
    <t>Guatémala</t>
  </si>
  <si>
    <t>Guinée</t>
  </si>
  <si>
    <t>Guinée équatoriale</t>
  </si>
  <si>
    <t>Guinée-Bissao</t>
  </si>
  <si>
    <t>Guyana</t>
  </si>
  <si>
    <t>Haïti</t>
  </si>
  <si>
    <t>Honduras</t>
  </si>
  <si>
    <t>Hongrie</t>
  </si>
  <si>
    <t>Inde</t>
  </si>
  <si>
    <t>Indonésie</t>
  </si>
  <si>
    <t>Irak</t>
  </si>
  <si>
    <t>Iran</t>
  </si>
  <si>
    <t>Irlande</t>
  </si>
  <si>
    <t>Islande</t>
  </si>
  <si>
    <t>Israël</t>
  </si>
  <si>
    <t>Italie</t>
  </si>
  <si>
    <t>Jamaïque</t>
  </si>
  <si>
    <t>Japon</t>
  </si>
  <si>
    <t>Jordanie</t>
  </si>
  <si>
    <t>Kazakhstan</t>
  </si>
  <si>
    <t>Kénya</t>
  </si>
  <si>
    <t>Kirghizstan</t>
  </si>
  <si>
    <t>Kiribati</t>
  </si>
  <si>
    <t>Kosovo</t>
  </si>
  <si>
    <t>Koweït</t>
  </si>
  <si>
    <t>Laos</t>
  </si>
  <si>
    <t>Lésotho</t>
  </si>
  <si>
    <t>Lettonie</t>
  </si>
  <si>
    <t>Liban</t>
  </si>
  <si>
    <t>Libéria</t>
  </si>
  <si>
    <t>Libye</t>
  </si>
  <si>
    <t>Liechtenstein</t>
  </si>
  <si>
    <t>Lituanie</t>
  </si>
  <si>
    <t>Luxembourg</t>
  </si>
  <si>
    <t>Macédoine du Nord</t>
  </si>
  <si>
    <t>Madagascar</t>
  </si>
  <si>
    <t>Malaisie</t>
  </si>
  <si>
    <t>Malawi</t>
  </si>
  <si>
    <t>Maldives</t>
  </si>
  <si>
    <t>Mali</t>
  </si>
  <si>
    <t>Malte</t>
  </si>
  <si>
    <t>Maroc</t>
  </si>
  <si>
    <t>Îles Marshall</t>
  </si>
  <si>
    <t>Maurice</t>
  </si>
  <si>
    <t>Mauritanie</t>
  </si>
  <si>
    <t>Mexique</t>
  </si>
  <si>
    <t>Micronésie</t>
  </si>
  <si>
    <t>Moldavie</t>
  </si>
  <si>
    <t>Monaco</t>
  </si>
  <si>
    <t>Mongolie</t>
  </si>
  <si>
    <t>Monténégro</t>
  </si>
  <si>
    <t>Mozambique</t>
  </si>
  <si>
    <t>Namibie</t>
  </si>
  <si>
    <t>Nauru</t>
  </si>
  <si>
    <t>Népal</t>
  </si>
  <si>
    <t>Nicaragua</t>
  </si>
  <si>
    <t>Niger</t>
  </si>
  <si>
    <t>Nigéria</t>
  </si>
  <si>
    <t>Niue</t>
  </si>
  <si>
    <t>Norvège</t>
  </si>
  <si>
    <t>Nouvelle-Zélande</t>
  </si>
  <si>
    <t>Oman</t>
  </si>
  <si>
    <t>Ouganda</t>
  </si>
  <si>
    <t>Ouzbékistan</t>
  </si>
  <si>
    <t>Pakistan</t>
  </si>
  <si>
    <t>Palaos</t>
  </si>
  <si>
    <t>Panama</t>
  </si>
  <si>
    <t>Papouasie-Nouvelle-Guinée</t>
  </si>
  <si>
    <t>Paraguay</t>
  </si>
  <si>
    <t>Pays-Bas</t>
  </si>
  <si>
    <t>Pérou</t>
  </si>
  <si>
    <t>Philippines</t>
  </si>
  <si>
    <t>Pologne</t>
  </si>
  <si>
    <t>Portugal</t>
  </si>
  <si>
    <t>Qatar</t>
  </si>
  <si>
    <t>Roumanie</t>
  </si>
  <si>
    <t>Royaume-Uni</t>
  </si>
  <si>
    <t>Russie</t>
  </si>
  <si>
    <t>Rwanda</t>
  </si>
  <si>
    <t>Saint-Christophe-et-Niévès</t>
  </si>
  <si>
    <t>Sainte-Lucie</t>
  </si>
  <si>
    <t>Saint-Marin</t>
  </si>
  <si>
    <t>Saint-Vincent-et-les-Grenadines</t>
  </si>
  <si>
    <t>Salomon</t>
  </si>
  <si>
    <t>Salvador</t>
  </si>
  <si>
    <t>Samoa</t>
  </si>
  <si>
    <t>Sao Tomé-et-Principe</t>
  </si>
  <si>
    <t>Sénégal</t>
  </si>
  <si>
    <t>Serbie</t>
  </si>
  <si>
    <t>Seychelles</t>
  </si>
  <si>
    <t>Sierra Leone</t>
  </si>
  <si>
    <t>Singapour</t>
  </si>
  <si>
    <t>Slovaquie</t>
  </si>
  <si>
    <t>Slovénie</t>
  </si>
  <si>
    <t>Somalie</t>
  </si>
  <si>
    <t>Soudan</t>
  </si>
  <si>
    <t>Soudan du Sud</t>
  </si>
  <si>
    <t>Sri Lanka</t>
  </si>
  <si>
    <t>Suède</t>
  </si>
  <si>
    <t>Suisse</t>
  </si>
  <si>
    <t>Suriname</t>
  </si>
  <si>
    <t>Syrie</t>
  </si>
  <si>
    <t>Tadjikistan</t>
  </si>
  <si>
    <t>Tanzanie</t>
  </si>
  <si>
    <t>Tchad</t>
  </si>
  <si>
    <t>Tchéquie</t>
  </si>
  <si>
    <t>Thaïlande</t>
  </si>
  <si>
    <t>Timor oriental</t>
  </si>
  <si>
    <t>Togo</t>
  </si>
  <si>
    <t>Tonga</t>
  </si>
  <si>
    <t>Trinité-et-Tobago</t>
  </si>
  <si>
    <t>Tunisie</t>
  </si>
  <si>
    <t>Turkménistan</t>
  </si>
  <si>
    <t>Turquie</t>
  </si>
  <si>
    <t>Tuvalu</t>
  </si>
  <si>
    <t>Ukraine</t>
  </si>
  <si>
    <t>Uruguay</t>
  </si>
  <si>
    <t>Vanuatu</t>
  </si>
  <si>
    <t>Vatican</t>
  </si>
  <si>
    <t>Vénézuéla</t>
  </si>
  <si>
    <t>Vietnam</t>
  </si>
  <si>
    <t>Yémen</t>
  </si>
  <si>
    <t>Zambie</t>
  </si>
  <si>
    <t>Zimbabwé</t>
  </si>
  <si>
    <t>(195 États indépendants reconnus par la France en 2020 - MEAE)</t>
  </si>
  <si>
    <t xml:space="preserve">Accès aux financements publics français </t>
  </si>
  <si>
    <t xml:space="preserve">Impact crise covid </t>
  </si>
  <si>
    <t>Impact sur l'activité</t>
  </si>
  <si>
    <t xml:space="preserve">Tendances sur activité </t>
  </si>
  <si>
    <t xml:space="preserve">Freins rencontrés </t>
  </si>
  <si>
    <t>Stratégies mises en place</t>
  </si>
  <si>
    <t xml:space="preserve">Réorientation des activités </t>
  </si>
  <si>
    <t>Zone geographie</t>
  </si>
  <si>
    <t xml:space="preserve">Impact sur les ressources </t>
  </si>
  <si>
    <t xml:space="preserve">Collecte de fonds specif COVID </t>
  </si>
  <si>
    <t>Reaffectation</t>
  </si>
  <si>
    <t xml:space="preserve">Freins à la collecte </t>
  </si>
  <si>
    <t>générosité du public</t>
  </si>
  <si>
    <t>impact evolution ressources</t>
  </si>
  <si>
    <t xml:space="preserve">Impact sur les emplois </t>
  </si>
  <si>
    <t>Dépenses supplémentaires</t>
  </si>
  <si>
    <t>Impact budget</t>
  </si>
  <si>
    <t xml:space="preserve">Ministère de la transition écologique </t>
  </si>
  <si>
    <t xml:space="preserve">Accès aux fonds MEAE </t>
  </si>
  <si>
    <t xml:space="preserve">Aide alimentaire programmée </t>
  </si>
  <si>
    <t xml:space="preserve">Accès Aides AFD </t>
  </si>
  <si>
    <t xml:space="preserve">Acces aux financements publics francais </t>
  </si>
  <si>
    <t xml:space="preserve">Accessibilité </t>
  </si>
  <si>
    <t>Difficultés raison 1</t>
  </si>
  <si>
    <t>Difficultés Raison 2</t>
  </si>
  <si>
    <t xml:space="preserve">Elements facilitant </t>
  </si>
  <si>
    <t xml:space="preserve">Précisions </t>
  </si>
  <si>
    <r>
      <t>Ventes de produits et de services dans le cadre d'un</t>
    </r>
    <r>
      <rPr>
        <b/>
        <sz val="11"/>
        <color theme="1" tint="0.249977111117893"/>
        <rFont val="Verdana"/>
        <family val="2"/>
      </rPr>
      <t xml:space="preserve"> marché public en France </t>
    </r>
    <r>
      <rPr>
        <sz val="11"/>
        <color theme="1" tint="0.249977111117893"/>
        <rFont val="Verdana"/>
        <family val="2"/>
        <charset val="1"/>
      </rPr>
      <t>(appel d'offres, délégation de service public,…)</t>
    </r>
  </si>
  <si>
    <r>
      <t xml:space="preserve">Ventes de produits et de services dans le cadre d'un </t>
    </r>
    <r>
      <rPr>
        <b/>
        <sz val="11"/>
        <color theme="1" tint="0.249977111117893"/>
        <rFont val="Verdana"/>
        <family val="2"/>
      </rPr>
      <t>marché public international</t>
    </r>
    <r>
      <rPr>
        <sz val="11"/>
        <color theme="1" tint="0.249977111117893"/>
        <rFont val="Verdana"/>
        <family val="2"/>
        <charset val="1"/>
      </rPr>
      <t xml:space="preserve"> (appel d'offres, délégation de service public,…)</t>
    </r>
  </si>
  <si>
    <r>
      <t xml:space="preserve">Vente de produits et de prestations de services auprès </t>
    </r>
    <r>
      <rPr>
        <b/>
        <sz val="11"/>
        <color theme="1" tint="0.249977111117893"/>
        <rFont val="Verdana"/>
        <family val="2"/>
      </rPr>
      <t xml:space="preserve">d'acteurs privés </t>
    </r>
    <r>
      <rPr>
        <sz val="11"/>
        <color theme="1" tint="0.249977111117893"/>
        <rFont val="Verdana"/>
        <family val="2"/>
        <charset val="1"/>
      </rPr>
      <t xml:space="preserve">(particuliers, entreprises, autres organisations privées) </t>
    </r>
  </si>
  <si>
    <t>Fondations et fonds (hors fondations d'entreprise) dont le siège n’est pas situé en France</t>
  </si>
  <si>
    <t>Fondations et fonds (hors fondations d'entreprise) dont le siège est situé en France</t>
  </si>
  <si>
    <t>CSE</t>
  </si>
  <si>
    <t>Reprises provision</t>
  </si>
  <si>
    <t>Report ressources années précédentes</t>
  </si>
  <si>
    <t xml:space="preserve">Urgence et Réhabilitation - Aide Humanitaire </t>
  </si>
  <si>
    <t xml:space="preserve">Océanie / Pacifique </t>
  </si>
  <si>
    <t>Quels sont les 5 principaux pays d'affectation des dépenses terrain de votre association entre 2016 et 2020  ?</t>
  </si>
  <si>
    <t xml:space="preserve">Toral produits </t>
  </si>
  <si>
    <t xml:space="preserve">Qualli </t>
  </si>
  <si>
    <t>Modes de collecte aujourd'hui</t>
  </si>
  <si>
    <t xml:space="preserve">Evolution </t>
  </si>
  <si>
    <t>Nouveaux modes de collecte</t>
  </si>
  <si>
    <t xml:space="preserve">Reduire </t>
  </si>
  <si>
    <t>CIS</t>
  </si>
  <si>
    <t>Recours</t>
  </si>
  <si>
    <t>Montant</t>
  </si>
  <si>
    <t xml:space="preserve">Titres asso </t>
  </si>
  <si>
    <t>Fondation</t>
  </si>
  <si>
    <t xml:space="preserve">Dépenses transitant pas des parteanires locaux </t>
  </si>
  <si>
    <t xml:space="preserve">Dans les dépenses affectées à la mission sociale à l'étranger, quel est le montant (estimation) des dépenses transitant par des partenaires locaux (OSC)  ? </t>
  </si>
  <si>
    <t>Engagements à réaliser</t>
  </si>
  <si>
    <t xml:space="preserve">Total charges </t>
  </si>
  <si>
    <t>Immobilisations</t>
  </si>
  <si>
    <t xml:space="preserve">Etes-vous prioriétaire de vos locaux ? </t>
  </si>
  <si>
    <t>Dont PGE</t>
  </si>
  <si>
    <t>Locaux</t>
  </si>
  <si>
    <t>Pptaire</t>
  </si>
  <si>
    <t xml:space="preserve">Edettement </t>
  </si>
  <si>
    <t>Admin</t>
  </si>
  <si>
    <t>Autres</t>
  </si>
  <si>
    <t xml:space="preserve">Préciser </t>
  </si>
  <si>
    <t>Pays 4</t>
  </si>
  <si>
    <t>Pays 5</t>
  </si>
  <si>
    <t>Montant des cotisations d'assurances privées pour les salariés (santé, retraite)</t>
  </si>
  <si>
    <t xml:space="preserve">Assurances privées </t>
  </si>
  <si>
    <t xml:space="preserve">Existence foncton RH </t>
  </si>
  <si>
    <t xml:space="preserve">Part des salariés CDD </t>
  </si>
  <si>
    <t xml:space="preserve">Difficulté fidel salariés </t>
  </si>
  <si>
    <t xml:space="preserve">Causes difficultés fidel salariés </t>
  </si>
  <si>
    <t xml:space="preserve">Temporalité projets </t>
  </si>
  <si>
    <t xml:space="preserve">intégration formation </t>
  </si>
  <si>
    <t>Evolution prof</t>
  </si>
  <si>
    <t>Equipe salariée</t>
  </si>
  <si>
    <t>RH Quali</t>
  </si>
  <si>
    <t>Recours consultance</t>
  </si>
  <si>
    <t>Type de missions</t>
  </si>
  <si>
    <t>equipe benevole</t>
  </si>
  <si>
    <t xml:space="preserve">Fonctions occupées par des bénévoles </t>
  </si>
  <si>
    <t xml:space="preserve">Difficultés recrutement </t>
  </si>
  <si>
    <t xml:space="preserve">Pol active recrutment </t>
  </si>
  <si>
    <t>Moyens</t>
  </si>
  <si>
    <t>Tendance</t>
  </si>
  <si>
    <t>Equipe volontaires</t>
  </si>
  <si>
    <t xml:space="preserve">Fonctions occupées </t>
  </si>
  <si>
    <t>Type de volontariat</t>
  </si>
  <si>
    <t xml:space="preserve">VSI </t>
  </si>
  <si>
    <t>Sce civique France</t>
  </si>
  <si>
    <t>Sce civique étranger</t>
  </si>
  <si>
    <t>Sce Civique Réciprocité</t>
  </si>
  <si>
    <t>Préciser</t>
  </si>
  <si>
    <r>
      <t>L'étude porte sur la période 2016-2020 et intègre une dimension prospective 2021. Les données chiffrées sont ainsi à compléter à l'aide de vos états comptables pour les années 2016 et 2020 et à l'aide de votre budget prévisionnel pour 2021. Le périmètre de l'étude est celui de vos activités de solidarité internationale. A l'exception de l'onglet Bilan ou de demandes spécifiques sur le périmètre "Global" de l'organisation, les chiffres à compléter sont ceux des activités de solidarité internationale. Une notice d'aide est disponible sur le site de Coordination Sud https://www.coordinationsud.org/onglab/etudemse/,</t>
    </r>
    <r>
      <rPr>
        <b/>
        <sz val="11"/>
        <color theme="1" tint="0.14999847407452621"/>
        <rFont val="Verdana"/>
        <family val="2"/>
      </rPr>
      <t xml:space="preserve"> un webinaire est organisé le 9 avril 21.</t>
    </r>
    <r>
      <rPr>
        <b/>
        <sz val="11"/>
        <color theme="3" tint="0.499984740745262"/>
        <rFont val="Verdana"/>
        <family val="2"/>
      </rPr>
      <t xml:space="preserve"> </t>
    </r>
    <r>
      <rPr>
        <b/>
        <sz val="11"/>
        <color theme="1" tint="0.249977111117893"/>
        <rFont val="Verdana"/>
        <family val="2"/>
      </rPr>
      <t>Le questionnaire est à retourner à l'adresse mail suivante</t>
    </r>
    <r>
      <rPr>
        <b/>
        <sz val="11"/>
        <color theme="7" tint="-0.249977111117893"/>
        <rFont val="Verdana"/>
        <family val="2"/>
      </rPr>
      <t xml:space="preserve"> etude.mse@coordinationsud.org</t>
    </r>
    <r>
      <rPr>
        <b/>
        <sz val="11"/>
        <color theme="3" tint="0.499984740745262"/>
        <rFont val="Verdana"/>
        <family val="2"/>
      </rPr>
      <t xml:space="preserve">
</t>
    </r>
    <r>
      <rPr>
        <b/>
        <sz val="11"/>
        <color theme="1" tint="0.249977111117893"/>
        <rFont val="Verdana"/>
        <family val="2"/>
      </rPr>
      <t xml:space="preserve">Les noms des associations seront uniquement cités dans le document final pour les classements par taille budgétaire et par pourcentage de financements  </t>
    </r>
  </si>
  <si>
    <t>Résultat Excédentaire (+) / Déficitaire (-)</t>
  </si>
  <si>
    <t xml:space="preserve">Comités d’entreprises et CSE </t>
  </si>
  <si>
    <t>Etude sur l'évolution des modèles socio-économiques des ONG Françaises                  2016 - 2020 
"Etude argent ASI, 6eme edition"</t>
  </si>
  <si>
    <t>Quelles stratégies avez-vous mises en place pour faire face à ces problématiques ?</t>
  </si>
  <si>
    <t xml:space="preserve">Si c'est la cas, sur quels territoires géographiques avez-vous constaté des  évolutions dans la mise en œuvre de vos activités (nouveux projets sur de nouveaux territoires ou abandon de projets sur certains territoires) ? </t>
  </si>
  <si>
    <t>Autres difficultés à mettre en place vos actions (précisez ci-dessous)</t>
  </si>
  <si>
    <t>Santé - Secours médical d'urgence</t>
  </si>
  <si>
    <t>Hygiène - Nutrition</t>
  </si>
  <si>
    <t xml:space="preserve">Abri (shelter) - Mise à l'abri </t>
  </si>
  <si>
    <t xml:space="preserve">Apprentissage - Renforcement des capacités </t>
  </si>
  <si>
    <t>Précisez</t>
  </si>
  <si>
    <t>Avez-vous constaté des réorientation de vos activités ?</t>
  </si>
  <si>
    <t>Provisions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</si>
</sst>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 * #,##0.00_)\ &quot;€&quot;_ ;_ * \(#,##0.00\)\ &quot;€&quot;_ ;_ * &quot;-&quot;??_)\ &quot;€&quot;_ ;_ @_ "/>
    <numFmt numFmtId="164" formatCode="_-* #,##0.00\ _€_-;\-* #,##0.00\ _€_-;_-* &quot;-&quot;??\ _€_-;_-@_-"/>
    <numFmt numFmtId="165" formatCode="_ * #,##0.00_)\ _€_ ;_ * \(#,##0.00\)\ _€_ ;_ * &quot;-&quot;??_)\ _€_ ;_ @_ "/>
    <numFmt numFmtId="166" formatCode="#,##0\ &quot;jours&quot;"/>
    <numFmt numFmtId="167" formatCode="#,##0\ &quot;€&quot;"/>
    <numFmt numFmtId="168" formatCode="_ * #,##0_)\ &quot;€&quot;_ ;_ * \(#,##0\)\ &quot;€&quot;_ ;_ * &quot;-&quot;??_)\ &quot;€&quot;_ ;_ @_ "/>
  </numFmts>
  <fonts count="48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1"/>
      <color rgb="FF000000"/>
      <name val="Calibri"/>
      <family val="2"/>
    </font>
    <font>
      <u/>
      <sz val="11"/>
      <color theme="10"/>
      <name val="Calibri"/>
      <family val="2"/>
      <charset val="1"/>
    </font>
    <font>
      <u/>
      <sz val="11"/>
      <color theme="11"/>
      <name val="Calibri"/>
      <family val="2"/>
      <charset val="1"/>
    </font>
    <font>
      <sz val="12"/>
      <color rgb="FF000000"/>
      <name val="Arial"/>
      <family val="2"/>
    </font>
    <font>
      <sz val="12"/>
      <color rgb="FF333333"/>
      <name val="Arial"/>
      <family val="2"/>
    </font>
    <font>
      <b/>
      <sz val="11"/>
      <color theme="1" tint="0.249977111117893"/>
      <name val="Verdana"/>
      <family val="2"/>
    </font>
    <font>
      <sz val="10"/>
      <color theme="1" tint="0.249977111117893"/>
      <name val="Verdana"/>
      <family val="2"/>
      <charset val="1"/>
    </font>
    <font>
      <b/>
      <sz val="10"/>
      <color theme="1" tint="0.249977111117893"/>
      <name val="Verdana"/>
      <family val="2"/>
      <charset val="1"/>
    </font>
    <font>
      <b/>
      <sz val="11"/>
      <color theme="1" tint="0.249977111117893"/>
      <name val="Century Gothic"/>
      <family val="1"/>
      <scheme val="minor"/>
    </font>
    <font>
      <sz val="11"/>
      <color theme="1" tint="0.249977111117893"/>
      <name val="Century Gothic"/>
      <family val="1"/>
      <scheme val="minor"/>
    </font>
    <font>
      <sz val="11"/>
      <color theme="1" tint="0.249977111117893"/>
      <name val="Verdana"/>
      <family val="2"/>
      <charset val="1"/>
    </font>
    <font>
      <b/>
      <sz val="11"/>
      <color theme="0" tint="-4.9989318521683403E-2"/>
      <name val="Verdana"/>
      <family val="2"/>
    </font>
    <font>
      <sz val="11"/>
      <color theme="0" tint="-4.9989318521683403E-2"/>
      <name val="Verdana"/>
      <family val="2"/>
    </font>
    <font>
      <sz val="11"/>
      <color theme="0" tint="-4.9989318521683403E-2"/>
      <name val="Calibri"/>
      <family val="2"/>
    </font>
    <font>
      <b/>
      <sz val="12"/>
      <color rgb="FF000000"/>
      <name val="Calibri"/>
      <family val="2"/>
    </font>
    <font>
      <b/>
      <sz val="11"/>
      <color theme="3" tint="0.499984740745262"/>
      <name val="Verdana"/>
      <family val="2"/>
    </font>
    <font>
      <b/>
      <sz val="11"/>
      <color theme="1" tint="0.14999847407452621"/>
      <name val="Verdana"/>
      <family val="2"/>
    </font>
    <font>
      <i/>
      <sz val="11"/>
      <color theme="1" tint="0.249977111117893"/>
      <name val="Verdana"/>
      <family val="2"/>
    </font>
    <font>
      <sz val="18"/>
      <color theme="0" tint="-4.9989318521683403E-2"/>
      <name val="Verdana"/>
      <family val="2"/>
    </font>
    <font>
      <b/>
      <sz val="11"/>
      <color rgb="FF404040"/>
      <name val="Verdana"/>
      <family val="2"/>
    </font>
    <font>
      <sz val="11"/>
      <color theme="1"/>
      <name val="Verdana"/>
      <family val="2"/>
    </font>
    <font>
      <sz val="11"/>
      <color theme="2" tint="-0.749992370372631"/>
      <name val="Calibri"/>
      <family val="2"/>
    </font>
    <font>
      <sz val="11"/>
      <name val="Calibri"/>
      <family val="2"/>
    </font>
    <font>
      <sz val="11"/>
      <color theme="0"/>
      <name val="Calibri"/>
      <family val="2"/>
    </font>
    <font>
      <b/>
      <sz val="11"/>
      <color theme="1" tint="0.249977111117893"/>
      <name val="Verdana"/>
      <family val="2"/>
    </font>
    <font>
      <sz val="11"/>
      <color theme="1"/>
      <name val="Century Gothic"/>
      <family val="2"/>
      <scheme val="minor"/>
    </font>
    <font>
      <sz val="11"/>
      <color theme="8" tint="-0.499984740745262"/>
      <name val="Century Gothic"/>
      <family val="2"/>
      <scheme val="minor"/>
    </font>
    <font>
      <b/>
      <sz val="16"/>
      <color theme="8" tint="-0.499984740745262"/>
      <name val="Century Gothic"/>
      <family val="2"/>
      <scheme val="minor"/>
    </font>
    <font>
      <sz val="10"/>
      <color theme="8" tint="-0.499984740745262"/>
      <name val="Century Gothic"/>
      <family val="2"/>
      <scheme val="minor"/>
    </font>
    <font>
      <b/>
      <sz val="11"/>
      <color theme="8" tint="-0.499984740745262"/>
      <name val="Century Gothic"/>
      <family val="2"/>
      <scheme val="minor"/>
    </font>
    <font>
      <sz val="12"/>
      <color theme="8" tint="-0.499984740745262"/>
      <name val="Century Gothic"/>
      <family val="2"/>
      <scheme val="minor"/>
    </font>
    <font>
      <sz val="12"/>
      <color rgb="FF203764"/>
      <name val="Century Gothic"/>
      <family val="2"/>
      <scheme val="minor"/>
    </font>
    <font>
      <b/>
      <sz val="12"/>
      <color theme="8" tint="-0.499984740745262"/>
      <name val="Century Gothic"/>
      <family val="2"/>
      <scheme val="minor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</font>
    <font>
      <sz val="11"/>
      <color theme="1" tint="0.249977111117893"/>
      <name val="Verdana"/>
      <family val="2"/>
    </font>
    <font>
      <sz val="11"/>
      <color rgb="FF000000"/>
      <name val="Verdana"/>
      <family val="2"/>
    </font>
    <font>
      <sz val="11"/>
      <color theme="7" tint="-0.249977111117893"/>
      <name val="Verdana"/>
      <family val="2"/>
      <charset val="1"/>
    </font>
    <font>
      <sz val="11"/>
      <color theme="7" tint="-0.249977111117893"/>
      <name val="Century Gothic"/>
      <family val="1"/>
      <scheme val="minor"/>
    </font>
    <font>
      <sz val="11"/>
      <color theme="2" tint="-0.249977111117893"/>
      <name val="Verdana"/>
      <family val="2"/>
      <charset val="1"/>
    </font>
    <font>
      <sz val="10"/>
      <color rgb="FF000000"/>
      <name val="Geneva"/>
      <family val="2"/>
      <charset val="1"/>
    </font>
    <font>
      <sz val="8"/>
      <color theme="1" tint="0.249977111117893"/>
      <name val="Verdana"/>
      <family val="2"/>
      <charset val="1"/>
    </font>
    <font>
      <sz val="10"/>
      <color rgb="FF000000"/>
      <name val="Helvetica Neue"/>
      <family val="2"/>
    </font>
    <font>
      <b/>
      <sz val="11"/>
      <color rgb="FF000000"/>
      <name val="Verdana Bold"/>
    </font>
    <font>
      <b/>
      <sz val="11"/>
      <color theme="7" tint="-0.249977111117893"/>
      <name val="Verdana"/>
      <family val="2"/>
    </font>
    <font>
      <sz val="12"/>
      <color theme="1" tint="0.24994659260841701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rgb="FFB9CDE5"/>
        <bgColor rgb="FFB9CDE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749992370372631"/>
        <bgColor rgb="FFB9CDE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B9CDE5"/>
      </patternFill>
    </fill>
    <fill>
      <patternFill patternType="solid">
        <fgColor theme="4" tint="0.59999389629810485"/>
        <bgColor rgb="FFB9CDE5"/>
      </patternFill>
    </fill>
    <fill>
      <patternFill patternType="solid">
        <fgColor theme="4" tint="0.39997558519241921"/>
        <bgColor rgb="FFB9CDE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rgb="FFB9CDE5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rgb="FFB9CDE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B9CDE5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rgb="FFB9CDE5"/>
      </patternFill>
    </fill>
    <fill>
      <patternFill patternType="solid">
        <fgColor theme="0"/>
        <bgColor rgb="FFEEECE1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B9CDE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B9CDE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B9CDE5"/>
      </patternFill>
    </fill>
    <fill>
      <patternFill patternType="solid">
        <fgColor theme="2" tint="-9.9978637043366805E-2"/>
        <bgColor rgb="FFEEECE1"/>
      </patternFill>
    </fill>
    <fill>
      <patternFill patternType="solid">
        <fgColor theme="2" tint="-0.499984740745262"/>
        <bgColor rgb="FFB9CDE5"/>
      </patternFill>
    </fill>
    <fill>
      <patternFill patternType="solid">
        <fgColor theme="6" tint="0.59999389629810485"/>
        <bgColor rgb="FFEEECE1"/>
      </patternFill>
    </fill>
    <fill>
      <patternFill patternType="solid">
        <fgColor theme="5" tint="0.79998168889431442"/>
        <bgColor rgb="FFEEECE1"/>
      </patternFill>
    </fill>
    <fill>
      <patternFill patternType="solid">
        <fgColor theme="5" tint="0.79998168889431442"/>
        <bgColor rgb="FFB9CDE5"/>
      </patternFill>
    </fill>
    <fill>
      <patternFill patternType="solid">
        <fgColor theme="0" tint="-0.34998626667073579"/>
        <bgColor rgb="FFEEECE1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89999084444715716"/>
        <bgColor rgb="FFB9CDE5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B9CDE5"/>
      </patternFill>
    </fill>
    <fill>
      <patternFill patternType="solid">
        <fgColor theme="2"/>
        <bgColor rgb="FFEEECE1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B9CDE5"/>
      </patternFill>
    </fill>
    <fill>
      <patternFill patternType="solid">
        <fgColor theme="8" tint="0.39997558519241921"/>
        <bgColor indexed="31"/>
      </patternFill>
    </fill>
    <fill>
      <patternFill patternType="solid">
        <fgColor rgb="FF23506D"/>
        <bgColor indexed="64"/>
      </patternFill>
    </fill>
    <fill>
      <patternFill patternType="solid">
        <fgColor rgb="FFB9CDE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23506D"/>
        <bgColor rgb="FFB9CDE5"/>
      </patternFill>
    </fill>
    <fill>
      <patternFill patternType="solid">
        <fgColor rgb="FFF2F2F2"/>
        <bgColor rgb="FFEEECE1"/>
      </patternFill>
    </fill>
    <fill>
      <patternFill patternType="solid">
        <fgColor rgb="FFDFEAF2"/>
        <bgColor indexed="64"/>
      </patternFill>
    </fill>
    <fill>
      <patternFill patternType="solid">
        <fgColor rgb="FFDFEAF2"/>
        <bgColor rgb="FFEEECE1"/>
      </patternFill>
    </fill>
  </fills>
  <borders count="14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thin">
        <color indexed="64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thin">
        <color indexed="64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232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44" fontId="35" fillId="0" borderId="0" applyFont="0" applyFill="0" applyBorder="0" applyAlignment="0" applyProtection="0"/>
  </cellStyleXfs>
  <cellXfs count="670">
    <xf numFmtId="0" fontId="0" fillId="0" borderId="0" xfId="0"/>
    <xf numFmtId="0" fontId="5" fillId="0" borderId="0" xfId="0" applyFont="1"/>
    <xf numFmtId="0" fontId="6" fillId="0" borderId="0" xfId="0" applyFont="1"/>
    <xf numFmtId="0" fontId="12" fillId="8" borderId="37" xfId="0" applyFont="1" applyFill="1" applyBorder="1" applyAlignment="1">
      <alignment vertical="center" wrapText="1"/>
    </xf>
    <xf numFmtId="0" fontId="0" fillId="8" borderId="0" xfId="0" applyFill="1"/>
    <xf numFmtId="0" fontId="12" fillId="8" borderId="38" xfId="0" applyFont="1" applyFill="1" applyBorder="1" applyAlignment="1">
      <alignment vertical="center"/>
    </xf>
    <xf numFmtId="0" fontId="12" fillId="8" borderId="39" xfId="0" applyFont="1" applyFill="1" applyBorder="1" applyAlignment="1">
      <alignment vertical="center" wrapText="1"/>
    </xf>
    <xf numFmtId="0" fontId="7" fillId="9" borderId="23" xfId="0" applyFont="1" applyFill="1" applyBorder="1" applyAlignment="1">
      <alignment vertical="center"/>
    </xf>
    <xf numFmtId="0" fontId="7" fillId="9" borderId="48" xfId="0" applyFont="1" applyFill="1" applyBorder="1" applyAlignment="1">
      <alignment vertical="center"/>
    </xf>
    <xf numFmtId="0" fontId="12" fillId="10" borderId="37" xfId="0" applyFont="1" applyFill="1" applyBorder="1" applyAlignment="1">
      <alignment vertical="center" wrapText="1"/>
    </xf>
    <xf numFmtId="0" fontId="0" fillId="10" borderId="0" xfId="0" applyFill="1"/>
    <xf numFmtId="0" fontId="12" fillId="10" borderId="38" xfId="0" applyFont="1" applyFill="1" applyBorder="1" applyAlignment="1">
      <alignment vertical="center"/>
    </xf>
    <xf numFmtId="0" fontId="7" fillId="11" borderId="23" xfId="0" applyFont="1" applyFill="1" applyBorder="1" applyAlignment="1">
      <alignment vertical="center"/>
    </xf>
    <xf numFmtId="0" fontId="7" fillId="11" borderId="48" xfId="0" applyFont="1" applyFill="1" applyBorder="1" applyAlignment="1">
      <alignment vertical="center"/>
    </xf>
    <xf numFmtId="0" fontId="12" fillId="6" borderId="37" xfId="0" applyFont="1" applyFill="1" applyBorder="1" applyAlignment="1">
      <alignment vertical="center" wrapText="1"/>
    </xf>
    <xf numFmtId="0" fontId="0" fillId="6" borderId="0" xfId="0" applyFill="1"/>
    <xf numFmtId="0" fontId="12" fillId="6" borderId="38" xfId="0" applyFont="1" applyFill="1" applyBorder="1" applyAlignment="1">
      <alignment vertical="center"/>
    </xf>
    <xf numFmtId="0" fontId="7" fillId="12" borderId="23" xfId="0" applyFont="1" applyFill="1" applyBorder="1" applyAlignment="1">
      <alignment vertical="center"/>
    </xf>
    <xf numFmtId="0" fontId="7" fillId="12" borderId="48" xfId="0" applyFont="1" applyFill="1" applyBorder="1" applyAlignment="1">
      <alignment vertical="center"/>
    </xf>
    <xf numFmtId="0" fontId="7" fillId="13" borderId="15" xfId="0" applyFont="1" applyFill="1" applyBorder="1" applyAlignment="1">
      <alignment vertical="center" wrapText="1"/>
    </xf>
    <xf numFmtId="0" fontId="7" fillId="13" borderId="46" xfId="0" applyFont="1" applyFill="1" applyBorder="1" applyAlignment="1">
      <alignment vertical="center" wrapText="1"/>
    </xf>
    <xf numFmtId="0" fontId="7" fillId="13" borderId="49" xfId="0" applyFont="1" applyFill="1" applyBorder="1" applyAlignment="1">
      <alignment vertical="center" wrapText="1"/>
    </xf>
    <xf numFmtId="0" fontId="7" fillId="13" borderId="15" xfId="0" applyFont="1" applyFill="1" applyBorder="1" applyAlignment="1">
      <alignment vertical="center"/>
    </xf>
    <xf numFmtId="0" fontId="0" fillId="3" borderId="0" xfId="0" applyFill="1"/>
    <xf numFmtId="0" fontId="7" fillId="13" borderId="15" xfId="0" applyFont="1" applyFill="1" applyBorder="1" applyAlignment="1">
      <alignment horizontal="right" vertical="center"/>
    </xf>
    <xf numFmtId="0" fontId="16" fillId="14" borderId="0" xfId="0" applyFont="1" applyFill="1"/>
    <xf numFmtId="0" fontId="0" fillId="14" borderId="0" xfId="0" applyFill="1"/>
    <xf numFmtId="0" fontId="16" fillId="14" borderId="0" xfId="0" applyFont="1" applyFill="1" applyAlignment="1">
      <alignment horizontal="right"/>
    </xf>
    <xf numFmtId="0" fontId="0" fillId="15" borderId="0" xfId="0" applyFill="1"/>
    <xf numFmtId="0" fontId="0" fillId="15" borderId="0" xfId="0" applyFill="1" applyAlignment="1">
      <alignment horizontal="right"/>
    </xf>
    <xf numFmtId="0" fontId="7" fillId="12" borderId="27" xfId="0" applyFont="1" applyFill="1" applyBorder="1" applyAlignment="1">
      <alignment vertical="center"/>
    </xf>
    <xf numFmtId="0" fontId="12" fillId="6" borderId="39" xfId="0" applyFont="1" applyFill="1" applyBorder="1" applyAlignment="1">
      <alignment vertical="center"/>
    </xf>
    <xf numFmtId="0" fontId="12" fillId="16" borderId="39" xfId="0" applyFont="1" applyFill="1" applyBorder="1" applyAlignment="1">
      <alignment vertical="center"/>
    </xf>
    <xf numFmtId="0" fontId="0" fillId="16" borderId="0" xfId="0" applyFill="1"/>
    <xf numFmtId="0" fontId="7" fillId="17" borderId="23" xfId="0" applyFont="1" applyFill="1" applyBorder="1" applyAlignment="1">
      <alignment vertical="center"/>
    </xf>
    <xf numFmtId="0" fontId="7" fillId="17" borderId="27" xfId="0" applyFont="1" applyFill="1" applyBorder="1" applyAlignment="1">
      <alignment vertical="center"/>
    </xf>
    <xf numFmtId="0" fontId="12" fillId="18" borderId="39" xfId="0" applyFont="1" applyFill="1" applyBorder="1" applyAlignment="1">
      <alignment vertical="center"/>
    </xf>
    <xf numFmtId="0" fontId="0" fillId="18" borderId="0" xfId="0" applyFill="1"/>
    <xf numFmtId="0" fontId="7" fillId="19" borderId="23" xfId="0" applyFont="1" applyFill="1" applyBorder="1" applyAlignment="1">
      <alignment vertical="center"/>
    </xf>
    <xf numFmtId="0" fontId="7" fillId="19" borderId="27" xfId="0" applyFont="1" applyFill="1" applyBorder="1" applyAlignment="1">
      <alignment vertical="center"/>
    </xf>
    <xf numFmtId="0" fontId="0" fillId="20" borderId="0" xfId="0" applyFill="1"/>
    <xf numFmtId="0" fontId="0" fillId="21" borderId="0" xfId="0" applyFill="1"/>
    <xf numFmtId="0" fontId="0" fillId="22" borderId="0" xfId="0" applyFill="1"/>
    <xf numFmtId="0" fontId="7" fillId="23" borderId="23" xfId="0" applyFont="1" applyFill="1" applyBorder="1" applyAlignment="1">
      <alignment vertical="center"/>
    </xf>
    <xf numFmtId="0" fontId="0" fillId="24" borderId="0" xfId="0" applyFill="1"/>
    <xf numFmtId="0" fontId="0" fillId="24" borderId="0" xfId="0" applyFill="1" applyAlignment="1">
      <alignment horizontal="right"/>
    </xf>
    <xf numFmtId="0" fontId="12" fillId="10" borderId="39" xfId="0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0" fillId="5" borderId="0" xfId="0" applyFill="1"/>
    <xf numFmtId="0" fontId="15" fillId="27" borderId="0" xfId="0" applyFont="1" applyFill="1"/>
    <xf numFmtId="1" fontId="0" fillId="0" borderId="0" xfId="29" applyNumberFormat="1" applyFont="1"/>
    <xf numFmtId="0" fontId="0" fillId="0" borderId="0" xfId="0" applyNumberFormat="1"/>
    <xf numFmtId="0" fontId="21" fillId="23" borderId="23" xfId="0" applyFont="1" applyFill="1" applyBorder="1" applyAlignment="1">
      <alignment vertical="center"/>
    </xf>
    <xf numFmtId="0" fontId="21" fillId="23" borderId="48" xfId="0" applyFont="1" applyFill="1" applyBorder="1" applyAlignment="1">
      <alignment vertical="center"/>
    </xf>
    <xf numFmtId="0" fontId="7" fillId="23" borderId="48" xfId="0" applyFont="1" applyFill="1" applyBorder="1" applyAlignment="1">
      <alignment vertical="center"/>
    </xf>
    <xf numFmtId="0" fontId="21" fillId="17" borderId="23" xfId="0" applyFont="1" applyFill="1" applyBorder="1" applyAlignment="1">
      <alignment vertical="center"/>
    </xf>
    <xf numFmtId="0" fontId="21" fillId="17" borderId="48" xfId="0" applyFont="1" applyFill="1" applyBorder="1" applyAlignment="1">
      <alignment vertical="center"/>
    </xf>
    <xf numFmtId="0" fontId="0" fillId="20" borderId="0" xfId="0" applyFill="1" applyAlignment="1">
      <alignment horizontal="left"/>
    </xf>
    <xf numFmtId="0" fontId="0" fillId="20" borderId="0" xfId="0" applyFill="1" applyAlignment="1">
      <alignment horizontal="right"/>
    </xf>
    <xf numFmtId="0" fontId="0" fillId="28" borderId="0" xfId="0" applyFill="1"/>
    <xf numFmtId="0" fontId="21" fillId="29" borderId="23" xfId="0" applyFont="1" applyFill="1" applyBorder="1" applyAlignment="1">
      <alignment vertical="center"/>
    </xf>
    <xf numFmtId="0" fontId="21" fillId="29" borderId="48" xfId="0" applyFont="1" applyFill="1" applyBorder="1" applyAlignment="1">
      <alignment vertical="center"/>
    </xf>
    <xf numFmtId="0" fontId="0" fillId="30" borderId="0" xfId="0" applyFill="1" applyAlignment="1">
      <alignment horizontal="left"/>
    </xf>
    <xf numFmtId="0" fontId="0" fillId="30" borderId="0" xfId="0" applyFill="1" applyAlignment="1">
      <alignment horizontal="right"/>
    </xf>
    <xf numFmtId="0" fontId="0" fillId="31" borderId="0" xfId="0" applyFill="1"/>
    <xf numFmtId="0" fontId="21" fillId="32" borderId="27" xfId="0" applyFont="1" applyFill="1" applyBorder="1" applyAlignment="1">
      <alignment vertical="center"/>
    </xf>
    <xf numFmtId="0" fontId="0" fillId="33" borderId="0" xfId="0" applyFill="1" applyAlignment="1">
      <alignment horizontal="right"/>
    </xf>
    <xf numFmtId="0" fontId="15" fillId="27" borderId="0" xfId="0" applyFont="1" applyFill="1" applyAlignment="1">
      <alignment horizontal="right"/>
    </xf>
    <xf numFmtId="0" fontId="24" fillId="35" borderId="0" xfId="0" applyFont="1" applyFill="1"/>
    <xf numFmtId="0" fontId="0" fillId="36" borderId="0" xfId="0" applyFill="1"/>
    <xf numFmtId="0" fontId="7" fillId="37" borderId="23" xfId="0" applyFont="1" applyFill="1" applyBorder="1" applyAlignment="1">
      <alignment vertical="center"/>
    </xf>
    <xf numFmtId="0" fontId="7" fillId="37" borderId="48" xfId="0" applyFont="1" applyFill="1" applyBorder="1" applyAlignment="1">
      <alignment vertical="center"/>
    </xf>
    <xf numFmtId="0" fontId="12" fillId="38" borderId="69" xfId="0" applyFont="1" applyFill="1" applyBorder="1" applyAlignment="1">
      <alignment vertical="center"/>
    </xf>
    <xf numFmtId="0" fontId="12" fillId="38" borderId="67" xfId="0" applyFont="1" applyFill="1" applyBorder="1" applyAlignment="1">
      <alignment horizontal="left" vertical="center"/>
    </xf>
    <xf numFmtId="0" fontId="12" fillId="38" borderId="68" xfId="0" applyFont="1" applyFill="1" applyBorder="1" applyAlignment="1">
      <alignment horizontal="left" vertical="center"/>
    </xf>
    <xf numFmtId="0" fontId="7" fillId="39" borderId="19" xfId="0" applyFont="1" applyFill="1" applyBorder="1" applyAlignment="1">
      <alignment vertical="center"/>
    </xf>
    <xf numFmtId="0" fontId="7" fillId="39" borderId="25" xfId="0" applyFont="1" applyFill="1" applyBorder="1" applyAlignment="1">
      <alignment vertical="center"/>
    </xf>
    <xf numFmtId="0" fontId="7" fillId="39" borderId="26" xfId="0" applyFont="1" applyFill="1" applyBorder="1" applyAlignment="1">
      <alignment vertical="center"/>
    </xf>
    <xf numFmtId="0" fontId="23" fillId="21" borderId="0" xfId="0" applyFont="1" applyFill="1"/>
    <xf numFmtId="0" fontId="0" fillId="21" borderId="0" xfId="0" applyFill="1" applyAlignment="1">
      <alignment horizontal="right"/>
    </xf>
    <xf numFmtId="0" fontId="12" fillId="40" borderId="69" xfId="0" applyFont="1" applyFill="1" applyBorder="1" applyAlignment="1">
      <alignment vertical="center"/>
    </xf>
    <xf numFmtId="0" fontId="12" fillId="40" borderId="67" xfId="0" applyFont="1" applyFill="1" applyBorder="1" applyAlignment="1">
      <alignment horizontal="left" vertical="center"/>
    </xf>
    <xf numFmtId="0" fontId="12" fillId="40" borderId="68" xfId="0" applyFont="1" applyFill="1" applyBorder="1" applyAlignment="1">
      <alignment horizontal="left" vertical="center"/>
    </xf>
    <xf numFmtId="0" fontId="7" fillId="17" borderId="48" xfId="0" applyFont="1" applyFill="1" applyBorder="1" applyAlignment="1">
      <alignment vertical="center"/>
    </xf>
    <xf numFmtId="0" fontId="12" fillId="41" borderId="69" xfId="0" applyFont="1" applyFill="1" applyBorder="1" applyAlignment="1">
      <alignment vertical="center"/>
    </xf>
    <xf numFmtId="0" fontId="12" fillId="41" borderId="67" xfId="0" applyFont="1" applyFill="1" applyBorder="1" applyAlignment="1">
      <alignment horizontal="left" vertical="center"/>
    </xf>
    <xf numFmtId="0" fontId="21" fillId="42" borderId="23" xfId="0" applyFont="1" applyFill="1" applyBorder="1" applyAlignment="1">
      <alignment vertical="center"/>
    </xf>
    <xf numFmtId="0" fontId="21" fillId="42" borderId="48" xfId="0" applyFont="1" applyFill="1" applyBorder="1" applyAlignment="1">
      <alignment vertical="center"/>
    </xf>
    <xf numFmtId="0" fontId="21" fillId="37" borderId="23" xfId="0" applyFont="1" applyFill="1" applyBorder="1" applyAlignment="1">
      <alignment vertical="center"/>
    </xf>
    <xf numFmtId="0" fontId="21" fillId="37" borderId="48" xfId="0" applyFont="1" applyFill="1" applyBorder="1" applyAlignment="1">
      <alignment vertical="center"/>
    </xf>
    <xf numFmtId="0" fontId="23" fillId="35" borderId="0" xfId="0" applyFont="1" applyFill="1"/>
    <xf numFmtId="0" fontId="15" fillId="35" borderId="0" xfId="0" applyFont="1" applyFill="1"/>
    <xf numFmtId="0" fontId="25" fillId="35" borderId="0" xfId="0" applyFont="1" applyFill="1"/>
    <xf numFmtId="0" fontId="15" fillId="35" borderId="0" xfId="0" applyFont="1" applyFill="1" applyAlignment="1">
      <alignment horizontal="right"/>
    </xf>
    <xf numFmtId="0" fontId="0" fillId="7" borderId="0" xfId="0" applyFill="1"/>
    <xf numFmtId="0" fontId="25" fillId="7" borderId="0" xfId="0" applyFont="1" applyFill="1" applyAlignment="1">
      <alignment horizontal="right"/>
    </xf>
    <xf numFmtId="0" fontId="0" fillId="22" borderId="0" xfId="0" applyFill="1" applyAlignment="1">
      <alignment horizontal="right"/>
    </xf>
    <xf numFmtId="0" fontId="12" fillId="22" borderId="67" xfId="0" applyFont="1" applyFill="1" applyBorder="1" applyAlignment="1">
      <alignment horizontal="left" vertical="center"/>
    </xf>
    <xf numFmtId="0" fontId="21" fillId="23" borderId="27" xfId="0" applyFont="1" applyFill="1" applyBorder="1" applyAlignment="1">
      <alignment vertical="center"/>
    </xf>
    <xf numFmtId="0" fontId="0" fillId="31" borderId="0" xfId="0" applyFill="1" applyAlignment="1">
      <alignment horizontal="left"/>
    </xf>
    <xf numFmtId="0" fontId="0" fillId="31" borderId="0" xfId="0" applyFill="1" applyAlignment="1">
      <alignment horizontal="right"/>
    </xf>
    <xf numFmtId="0" fontId="21" fillId="32" borderId="23" xfId="0" applyFont="1" applyFill="1" applyBorder="1" applyAlignment="1">
      <alignment vertical="center"/>
    </xf>
    <xf numFmtId="0" fontId="21" fillId="32" borderId="48" xfId="0" applyFont="1" applyFill="1" applyBorder="1" applyAlignment="1">
      <alignment vertical="center"/>
    </xf>
    <xf numFmtId="0" fontId="0" fillId="44" borderId="0" xfId="0" applyFill="1"/>
    <xf numFmtId="0" fontId="21" fillId="45" borderId="27" xfId="0" applyFont="1" applyFill="1" applyBorder="1" applyAlignment="1">
      <alignment vertical="center"/>
    </xf>
    <xf numFmtId="0" fontId="12" fillId="10" borderId="37" xfId="0" applyFont="1" applyFill="1" applyBorder="1" applyAlignment="1">
      <alignment vertical="center"/>
    </xf>
    <xf numFmtId="0" fontId="7" fillId="11" borderId="27" xfId="0" applyFont="1" applyFill="1" applyBorder="1" applyAlignment="1">
      <alignment vertical="center"/>
    </xf>
    <xf numFmtId="0" fontId="0" fillId="14" borderId="0" xfId="0" applyFill="1" applyAlignment="1">
      <alignment horizontal="right"/>
    </xf>
    <xf numFmtId="0" fontId="25" fillId="46" borderId="0" xfId="0" applyFont="1" applyFill="1"/>
    <xf numFmtId="0" fontId="0" fillId="47" borderId="0" xfId="0" applyFill="1"/>
    <xf numFmtId="0" fontId="7" fillId="48" borderId="23" xfId="0" applyFont="1" applyFill="1" applyBorder="1" applyAlignment="1">
      <alignment vertical="center"/>
    </xf>
    <xf numFmtId="0" fontId="7" fillId="48" borderId="27" xfId="0" applyFont="1" applyFill="1" applyBorder="1" applyAlignment="1">
      <alignment vertical="center"/>
    </xf>
    <xf numFmtId="0" fontId="12" fillId="49" borderId="69" xfId="0" applyFont="1" applyFill="1" applyBorder="1" applyAlignment="1">
      <alignment vertical="center"/>
    </xf>
    <xf numFmtId="0" fontId="0" fillId="50" borderId="0" xfId="0" applyFill="1"/>
    <xf numFmtId="0" fontId="12" fillId="49" borderId="67" xfId="0" applyFont="1" applyFill="1" applyBorder="1" applyAlignment="1">
      <alignment horizontal="left" vertical="center"/>
    </xf>
    <xf numFmtId="0" fontId="7" fillId="51" borderId="23" xfId="0" applyFont="1" applyFill="1" applyBorder="1" applyAlignment="1">
      <alignment vertical="center"/>
    </xf>
    <xf numFmtId="0" fontId="7" fillId="51" borderId="27" xfId="0" applyFont="1" applyFill="1" applyBorder="1" applyAlignment="1">
      <alignment vertical="center"/>
    </xf>
    <xf numFmtId="0" fontId="0" fillId="21" borderId="0" xfId="0" applyFill="1" applyAlignment="1">
      <alignment horizontal="left"/>
    </xf>
    <xf numFmtId="0" fontId="25" fillId="35" borderId="0" xfId="0" applyFont="1" applyFill="1" applyAlignment="1">
      <alignment horizontal="right"/>
    </xf>
    <xf numFmtId="0" fontId="12" fillId="26" borderId="63" xfId="0" applyFont="1" applyFill="1" applyBorder="1" applyAlignment="1">
      <alignment vertical="center"/>
    </xf>
    <xf numFmtId="0" fontId="12" fillId="26" borderId="67" xfId="0" applyFont="1" applyFill="1" applyBorder="1" applyAlignment="1">
      <alignment horizontal="left" vertical="center"/>
    </xf>
    <xf numFmtId="0" fontId="12" fillId="26" borderId="68" xfId="0" applyFont="1" applyFill="1" applyBorder="1" applyAlignment="1">
      <alignment horizontal="left" vertical="center"/>
    </xf>
    <xf numFmtId="0" fontId="12" fillId="26" borderId="69" xfId="0" applyFont="1" applyFill="1" applyBorder="1" applyAlignment="1">
      <alignment vertical="center"/>
    </xf>
    <xf numFmtId="0" fontId="12" fillId="26" borderId="29" xfId="0" applyFont="1" applyFill="1" applyBorder="1" applyAlignment="1">
      <alignment vertical="center"/>
    </xf>
    <xf numFmtId="0" fontId="0" fillId="24" borderId="0" xfId="0" applyFill="1" applyAlignment="1">
      <alignment horizontal="left"/>
    </xf>
    <xf numFmtId="0" fontId="12" fillId="26" borderId="0" xfId="0" applyFont="1" applyFill="1" applyBorder="1" applyAlignment="1">
      <alignment vertical="center"/>
    </xf>
    <xf numFmtId="0" fontId="12" fillId="26" borderId="0" xfId="0" applyFont="1" applyFill="1" applyBorder="1" applyAlignment="1">
      <alignment horizontal="left" vertical="center"/>
    </xf>
    <xf numFmtId="0" fontId="12" fillId="0" borderId="0" xfId="0" applyFont="1" applyBorder="1" applyAlignment="1"/>
    <xf numFmtId="0" fontId="12" fillId="50" borderId="67" xfId="0" applyFont="1" applyFill="1" applyBorder="1" applyAlignment="1">
      <alignment vertical="center"/>
    </xf>
    <xf numFmtId="0" fontId="12" fillId="50" borderId="68" xfId="0" applyFont="1" applyFill="1" applyBorder="1" applyAlignment="1"/>
    <xf numFmtId="0" fontId="0" fillId="36" borderId="0" xfId="0" applyFill="1" applyAlignment="1">
      <alignment horizontal="right"/>
    </xf>
    <xf numFmtId="0" fontId="0" fillId="18" borderId="0" xfId="0" applyFill="1" applyAlignment="1">
      <alignment horizontal="left"/>
    </xf>
    <xf numFmtId="0" fontId="26" fillId="42" borderId="27" xfId="0" applyFont="1" applyFill="1" applyBorder="1" applyAlignment="1">
      <alignment vertical="center"/>
    </xf>
    <xf numFmtId="9" fontId="32" fillId="4" borderId="96" xfId="228" applyNumberFormat="1" applyFont="1" applyFill="1" applyBorder="1" applyAlignment="1" applyProtection="1">
      <alignment horizontal="center" vertical="center" wrapText="1"/>
      <protection hidden="1"/>
    </xf>
    <xf numFmtId="9" fontId="33" fillId="4" borderId="98" xfId="229" applyFont="1" applyFill="1" applyBorder="1" applyAlignment="1" applyProtection="1">
      <alignment horizontal="center" vertical="center" wrapText="1"/>
      <protection hidden="1"/>
    </xf>
    <xf numFmtId="9" fontId="32" fillId="4" borderId="99" xfId="229" applyFont="1" applyFill="1" applyBorder="1" applyAlignment="1" applyProtection="1">
      <alignment horizontal="center" vertical="center" wrapText="1"/>
      <protection hidden="1"/>
    </xf>
    <xf numFmtId="0" fontId="34" fillId="52" borderId="1" xfId="228" applyFont="1" applyFill="1" applyBorder="1" applyAlignment="1">
      <alignment horizontal="center" vertical="center"/>
    </xf>
    <xf numFmtId="9" fontId="32" fillId="4" borderId="5" xfId="229" applyFont="1" applyFill="1" applyBorder="1" applyAlignment="1" applyProtection="1">
      <alignment horizontal="center" vertical="center" wrapText="1"/>
      <protection hidden="1"/>
    </xf>
    <xf numFmtId="167" fontId="32" fillId="4" borderId="8" xfId="230" applyNumberFormat="1" applyFont="1" applyFill="1" applyBorder="1" applyAlignment="1" applyProtection="1">
      <alignment horizontal="center" vertical="center"/>
      <protection hidden="1"/>
    </xf>
    <xf numFmtId="167" fontId="32" fillId="4" borderId="4" xfId="230" applyNumberFormat="1" applyFont="1" applyFill="1" applyBorder="1" applyAlignment="1" applyProtection="1">
      <alignment horizontal="center" vertical="center"/>
      <protection hidden="1"/>
    </xf>
    <xf numFmtId="167" fontId="32" fillId="4" borderId="11" xfId="23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/>
    <xf numFmtId="0" fontId="34" fillId="52" borderId="18" xfId="0" applyFont="1" applyFill="1" applyBorder="1" applyAlignment="1">
      <alignment vertical="center"/>
    </xf>
    <xf numFmtId="0" fontId="34" fillId="52" borderId="6" xfId="0" applyFont="1" applyFill="1" applyBorder="1" applyAlignment="1">
      <alignment horizontal="center" vertical="center"/>
    </xf>
    <xf numFmtId="0" fontId="34" fillId="52" borderId="7" xfId="0" applyFont="1" applyFill="1" applyBorder="1" applyAlignment="1">
      <alignment horizontal="center" vertical="center"/>
    </xf>
    <xf numFmtId="0" fontId="32" fillId="4" borderId="101" xfId="0" applyFont="1" applyFill="1" applyBorder="1" applyAlignment="1">
      <alignment vertical="center" wrapText="1"/>
    </xf>
    <xf numFmtId="0" fontId="32" fillId="4" borderId="98" xfId="0" applyFont="1" applyFill="1" applyBorder="1" applyAlignment="1">
      <alignment vertical="center" wrapText="1"/>
    </xf>
    <xf numFmtId="0" fontId="32" fillId="4" borderId="96" xfId="0" applyFont="1" applyFill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top" wrapText="1"/>
    </xf>
    <xf numFmtId="167" fontId="32" fillId="4" borderId="12" xfId="0" applyNumberFormat="1" applyFont="1" applyFill="1" applyBorder="1" applyAlignment="1" applyProtection="1">
      <alignment horizontal="center" vertical="center" wrapText="1"/>
      <protection hidden="1"/>
    </xf>
    <xf numFmtId="166" fontId="32" fillId="4" borderId="5" xfId="0" quotePrefix="1" applyNumberFormat="1" applyFont="1" applyFill="1" applyBorder="1" applyAlignment="1" applyProtection="1">
      <alignment horizontal="center" vertical="center" wrapText="1"/>
      <protection hidden="1"/>
    </xf>
    <xf numFmtId="166" fontId="32" fillId="4" borderId="10" xfId="0" applyNumberFormat="1" applyFont="1" applyFill="1" applyBorder="1" applyAlignment="1" applyProtection="1">
      <alignment horizontal="center" vertical="center" wrapText="1"/>
      <protection hidden="1"/>
    </xf>
    <xf numFmtId="0" fontId="32" fillId="4" borderId="0" xfId="0" applyFont="1" applyFill="1" applyBorder="1" applyAlignment="1">
      <alignment vertical="center" wrapText="1"/>
    </xf>
    <xf numFmtId="167" fontId="32" fillId="4" borderId="0" xfId="230" applyNumberFormat="1" applyFont="1" applyFill="1" applyBorder="1" applyAlignment="1" applyProtection="1">
      <alignment horizontal="center" vertical="center"/>
      <protection hidden="1"/>
    </xf>
    <xf numFmtId="0" fontId="36" fillId="0" borderId="0" xfId="0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0" fontId="22" fillId="34" borderId="73" xfId="0" applyFont="1" applyFill="1" applyBorder="1" applyAlignment="1">
      <alignment horizontal="right" vertical="center" wrapText="1"/>
    </xf>
    <xf numFmtId="3" fontId="12" fillId="34" borderId="72" xfId="0" applyNumberFormat="1" applyFont="1" applyFill="1" applyBorder="1" applyAlignment="1">
      <alignment horizontal="right" vertical="center"/>
    </xf>
    <xf numFmtId="0" fontId="22" fillId="4" borderId="73" xfId="0" applyFont="1" applyFill="1" applyBorder="1" applyAlignment="1">
      <alignment horizontal="right" vertical="center" wrapText="1"/>
    </xf>
    <xf numFmtId="3" fontId="12" fillId="4" borderId="72" xfId="0" applyNumberFormat="1" applyFont="1" applyFill="1" applyBorder="1" applyAlignment="1">
      <alignment horizontal="right" vertical="center"/>
    </xf>
    <xf numFmtId="0" fontId="38" fillId="0" borderId="0" xfId="0" applyFont="1"/>
    <xf numFmtId="0" fontId="38" fillId="0" borderId="103" xfId="0" applyFont="1" applyBorder="1"/>
    <xf numFmtId="3" fontId="38" fillId="4" borderId="34" xfId="0" applyNumberFormat="1" applyFont="1" applyFill="1" applyBorder="1" applyAlignment="1">
      <alignment horizontal="right"/>
    </xf>
    <xf numFmtId="3" fontId="38" fillId="4" borderId="44" xfId="0" applyNumberFormat="1" applyFont="1" applyFill="1" applyBorder="1" applyAlignment="1">
      <alignment horizontal="right"/>
    </xf>
    <xf numFmtId="0" fontId="38" fillId="4" borderId="106" xfId="0" applyFont="1" applyFill="1" applyBorder="1" applyAlignment="1">
      <alignment horizontal="left"/>
    </xf>
    <xf numFmtId="0" fontId="22" fillId="4" borderId="106" xfId="0" applyFont="1" applyFill="1" applyBorder="1" applyAlignment="1">
      <alignment horizontal="left" vertical="center" wrapText="1"/>
    </xf>
    <xf numFmtId="0" fontId="22" fillId="4" borderId="107" xfId="0" applyFont="1" applyFill="1" applyBorder="1" applyAlignment="1">
      <alignment horizontal="left" vertical="center" wrapText="1"/>
    </xf>
    <xf numFmtId="3" fontId="37" fillId="4" borderId="55" xfId="0" applyNumberFormat="1" applyFont="1" applyFill="1" applyBorder="1" applyAlignment="1">
      <alignment horizontal="right" vertical="center"/>
    </xf>
    <xf numFmtId="3" fontId="37" fillId="4" borderId="56" xfId="0" applyNumberFormat="1" applyFont="1" applyFill="1" applyBorder="1" applyAlignment="1">
      <alignment horizontal="right" vertical="center"/>
    </xf>
    <xf numFmtId="0" fontId="38" fillId="4" borderId="108" xfId="0" applyFont="1" applyFill="1" applyBorder="1" applyAlignment="1">
      <alignment horizontal="left"/>
    </xf>
    <xf numFmtId="0" fontId="38" fillId="4" borderId="36" xfId="0" applyFont="1" applyFill="1" applyBorder="1" applyAlignment="1">
      <alignment horizontal="left"/>
    </xf>
    <xf numFmtId="0" fontId="38" fillId="4" borderId="107" xfId="0" applyFont="1" applyFill="1" applyBorder="1" applyAlignment="1">
      <alignment horizontal="left"/>
    </xf>
    <xf numFmtId="0" fontId="38" fillId="4" borderId="109" xfId="0" applyFont="1" applyFill="1" applyBorder="1" applyAlignment="1">
      <alignment horizontal="left"/>
    </xf>
    <xf numFmtId="3" fontId="38" fillId="4" borderId="58" xfId="0" applyNumberFormat="1" applyFont="1" applyFill="1" applyBorder="1" applyAlignment="1">
      <alignment horizontal="center"/>
    </xf>
    <xf numFmtId="3" fontId="38" fillId="4" borderId="59" xfId="0" applyNumberFormat="1" applyFont="1" applyFill="1" applyBorder="1" applyAlignment="1">
      <alignment horizontal="center"/>
    </xf>
    <xf numFmtId="3" fontId="37" fillId="4" borderId="34" xfId="0" applyNumberFormat="1" applyFont="1" applyFill="1" applyBorder="1" applyAlignment="1">
      <alignment horizontal="center" vertical="center"/>
    </xf>
    <xf numFmtId="0" fontId="38" fillId="4" borderId="34" xfId="0" applyFont="1" applyFill="1" applyBorder="1" applyAlignment="1">
      <alignment horizontal="center"/>
    </xf>
    <xf numFmtId="0" fontId="38" fillId="4" borderId="44" xfId="0" applyFont="1" applyFill="1" applyBorder="1" applyAlignment="1">
      <alignment horizontal="center"/>
    </xf>
    <xf numFmtId="3" fontId="38" fillId="4" borderId="55" xfId="0" applyNumberFormat="1" applyFont="1" applyFill="1" applyBorder="1" applyAlignment="1">
      <alignment horizontal="center"/>
    </xf>
    <xf numFmtId="3" fontId="38" fillId="4" borderId="56" xfId="0" applyNumberFormat="1" applyFont="1" applyFill="1" applyBorder="1" applyAlignment="1">
      <alignment horizontal="center"/>
    </xf>
    <xf numFmtId="0" fontId="38" fillId="0" borderId="104" xfId="0" applyFont="1" applyBorder="1" applyAlignment="1">
      <alignment horizontal="center"/>
    </xf>
    <xf numFmtId="0" fontId="38" fillId="0" borderId="105" xfId="0" applyFont="1" applyBorder="1" applyAlignment="1">
      <alignment horizontal="center"/>
    </xf>
    <xf numFmtId="0" fontId="38" fillId="4" borderId="32" xfId="0" applyFont="1" applyFill="1" applyBorder="1" applyAlignment="1">
      <alignment horizontal="center"/>
    </xf>
    <xf numFmtId="0" fontId="38" fillId="4" borderId="70" xfId="0" applyFont="1" applyFill="1" applyBorder="1" applyAlignment="1">
      <alignment horizontal="center"/>
    </xf>
    <xf numFmtId="0" fontId="38" fillId="4" borderId="110" xfId="0" applyFont="1" applyFill="1" applyBorder="1" applyAlignment="1">
      <alignment horizontal="center"/>
    </xf>
    <xf numFmtId="0" fontId="38" fillId="4" borderId="111" xfId="0" applyFont="1" applyFill="1" applyBorder="1" applyAlignment="1">
      <alignment horizontal="center"/>
    </xf>
    <xf numFmtId="0" fontId="44" fillId="0" borderId="0" xfId="0" applyFont="1"/>
    <xf numFmtId="0" fontId="12" fillId="26" borderId="0" xfId="0" applyFont="1" applyFill="1" applyBorder="1" applyAlignment="1">
      <alignment horizontal="left" vertical="center"/>
    </xf>
    <xf numFmtId="0" fontId="37" fillId="11" borderId="27" xfId="0" applyFont="1" applyFill="1" applyBorder="1" applyAlignment="1">
      <alignment vertical="center"/>
    </xf>
    <xf numFmtId="0" fontId="7" fillId="37" borderId="23" xfId="0" applyFont="1" applyFill="1" applyBorder="1" applyAlignment="1">
      <alignment vertical="center" wrapText="1"/>
    </xf>
    <xf numFmtId="0" fontId="45" fillId="36" borderId="0" xfId="0" applyFont="1" applyFill="1"/>
    <xf numFmtId="3" fontId="0" fillId="0" borderId="0" xfId="0" applyNumberFormat="1"/>
    <xf numFmtId="0" fontId="7" fillId="42" borderId="27" xfId="0" applyFont="1" applyFill="1" applyBorder="1" applyAlignment="1">
      <alignment vertical="center"/>
    </xf>
    <xf numFmtId="9" fontId="0" fillId="0" borderId="0" xfId="0" applyNumberFormat="1"/>
    <xf numFmtId="0" fontId="12" fillId="4" borderId="0" xfId="0" applyFont="1" applyFill="1" applyProtection="1"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Protection="1">
      <protection locked="0"/>
    </xf>
    <xf numFmtId="0" fontId="12" fillId="4" borderId="0" xfId="0" applyFont="1" applyFill="1" applyBorder="1" applyAlignment="1" applyProtection="1">
      <alignment vertical="center"/>
      <protection locked="0"/>
    </xf>
    <xf numFmtId="0" fontId="7" fillId="25" borderId="18" xfId="0" applyFont="1" applyFill="1" applyBorder="1" applyAlignment="1" applyProtection="1">
      <alignment horizontal="center" vertical="center"/>
      <protection locked="0"/>
    </xf>
    <xf numFmtId="0" fontId="7" fillId="25" borderId="1" xfId="0" applyFont="1" applyFill="1" applyBorder="1" applyAlignment="1" applyProtection="1">
      <alignment horizontal="center" vertical="center"/>
      <protection locked="0"/>
    </xf>
    <xf numFmtId="0" fontId="13" fillId="53" borderId="0" xfId="0" applyFont="1" applyFill="1" applyBorder="1" applyAlignment="1" applyProtection="1">
      <alignment vertical="center"/>
      <protection locked="0"/>
    </xf>
    <xf numFmtId="0" fontId="14" fillId="53" borderId="0" xfId="0" applyFont="1" applyFill="1" applyBorder="1" applyAlignment="1" applyProtection="1">
      <alignment vertical="center"/>
      <protection locked="0"/>
    </xf>
    <xf numFmtId="0" fontId="13" fillId="56" borderId="3" xfId="0" applyFont="1" applyFill="1" applyBorder="1" applyAlignment="1" applyProtection="1">
      <alignment horizontal="center" vertical="center"/>
      <protection locked="0"/>
    </xf>
    <xf numFmtId="0" fontId="12" fillId="4" borderId="0" xfId="0" applyFont="1" applyFill="1" applyBorder="1" applyAlignment="1" applyProtection="1">
      <alignment horizontal="left" vertical="center"/>
      <protection locked="0"/>
    </xf>
    <xf numFmtId="0" fontId="12" fillId="4" borderId="0" xfId="0" applyFont="1" applyFill="1" applyBorder="1" applyAlignment="1" applyProtection="1">
      <alignment wrapText="1"/>
      <protection locked="0"/>
    </xf>
    <xf numFmtId="168" fontId="12" fillId="26" borderId="64" xfId="231" applyNumberFormat="1" applyFont="1" applyFill="1" applyBorder="1" applyProtection="1">
      <protection locked="0"/>
    </xf>
    <xf numFmtId="168" fontId="12" fillId="26" borderId="58" xfId="231" applyNumberFormat="1" applyFont="1" applyFill="1" applyBorder="1" applyProtection="1">
      <protection locked="0"/>
    </xf>
    <xf numFmtId="168" fontId="12" fillId="4" borderId="59" xfId="231" applyNumberFormat="1" applyFont="1" applyFill="1" applyBorder="1" applyProtection="1">
      <protection locked="0"/>
    </xf>
    <xf numFmtId="168" fontId="12" fillId="26" borderId="65" xfId="231" applyNumberFormat="1" applyFont="1" applyFill="1" applyBorder="1" applyProtection="1">
      <protection locked="0"/>
    </xf>
    <xf numFmtId="168" fontId="12" fillId="26" borderId="34" xfId="231" applyNumberFormat="1" applyFont="1" applyFill="1" applyBorder="1" applyProtection="1">
      <protection locked="0"/>
    </xf>
    <xf numFmtId="168" fontId="12" fillId="4" borderId="44" xfId="231" applyNumberFormat="1" applyFont="1" applyFill="1" applyBorder="1" applyProtection="1">
      <protection locked="0"/>
    </xf>
    <xf numFmtId="3" fontId="12" fillId="4" borderId="0" xfId="0" applyNumberFormat="1" applyFont="1" applyFill="1" applyBorder="1" applyAlignment="1" applyProtection="1">
      <alignment horizontal="left" vertical="center" wrapText="1"/>
      <protection locked="0"/>
    </xf>
    <xf numFmtId="0" fontId="12" fillId="4" borderId="67" xfId="0" applyFont="1" applyFill="1" applyBorder="1" applyAlignment="1" applyProtection="1">
      <alignment vertical="center" wrapText="1"/>
      <protection locked="0"/>
    </xf>
    <xf numFmtId="0" fontId="12" fillId="4" borderId="0" xfId="0" applyFont="1" applyFill="1" applyBorder="1" applyProtection="1">
      <protection locked="0"/>
    </xf>
    <xf numFmtId="0" fontId="12" fillId="4" borderId="68" xfId="0" applyFont="1" applyFill="1" applyBorder="1" applyAlignment="1" applyProtection="1">
      <alignment wrapText="1"/>
      <protection locked="0"/>
    </xf>
    <xf numFmtId="168" fontId="12" fillId="26" borderId="66" xfId="231" applyNumberFormat="1" applyFont="1" applyFill="1" applyBorder="1" applyProtection="1">
      <protection locked="0"/>
    </xf>
    <xf numFmtId="168" fontId="12" fillId="26" borderId="55" xfId="231" applyNumberFormat="1" applyFont="1" applyFill="1" applyBorder="1" applyProtection="1">
      <protection locked="0"/>
    </xf>
    <xf numFmtId="168" fontId="12" fillId="4" borderId="56" xfId="231" applyNumberFormat="1" applyFont="1" applyFill="1" applyBorder="1" applyProtection="1">
      <protection locked="0"/>
    </xf>
    <xf numFmtId="0" fontId="12" fillId="26" borderId="83" xfId="0" applyFont="1" applyFill="1" applyBorder="1" applyAlignment="1" applyProtection="1">
      <alignment horizontal="center" vertical="center" wrapText="1"/>
      <protection locked="0"/>
    </xf>
    <xf numFmtId="0" fontId="12" fillId="4" borderId="84" xfId="0" applyFont="1" applyFill="1" applyBorder="1" applyAlignment="1" applyProtection="1">
      <alignment horizontal="center"/>
      <protection locked="0"/>
    </xf>
    <xf numFmtId="0" fontId="12" fillId="4" borderId="139" xfId="0" applyFont="1" applyFill="1" applyBorder="1" applyAlignment="1" applyProtection="1">
      <alignment horizontal="center"/>
      <protection locked="0"/>
    </xf>
    <xf numFmtId="0" fontId="12" fillId="4" borderId="85" xfId="0" applyFont="1" applyFill="1" applyBorder="1" applyAlignment="1" applyProtection="1">
      <alignment horizontal="center"/>
      <protection locked="0"/>
    </xf>
    <xf numFmtId="0" fontId="12" fillId="4" borderId="0" xfId="0" applyFont="1" applyFill="1" applyProtection="1"/>
    <xf numFmtId="0" fontId="13" fillId="53" borderId="0" xfId="0" applyFont="1" applyFill="1" applyBorder="1" applyAlignment="1" applyProtection="1">
      <alignment vertical="center"/>
    </xf>
    <xf numFmtId="0" fontId="14" fillId="53" borderId="0" xfId="0" applyFont="1" applyFill="1" applyBorder="1" applyAlignment="1" applyProtection="1">
      <alignment vertical="center"/>
    </xf>
    <xf numFmtId="0" fontId="13" fillId="56" borderId="3" xfId="0" applyFont="1" applyFill="1" applyBorder="1" applyAlignment="1" applyProtection="1">
      <alignment horizontal="center" vertical="center"/>
    </xf>
    <xf numFmtId="0" fontId="12" fillId="4" borderId="0" xfId="0" applyFont="1" applyFill="1" applyBorder="1" applyAlignment="1" applyProtection="1">
      <alignment wrapText="1"/>
    </xf>
    <xf numFmtId="0" fontId="12" fillId="26" borderId="69" xfId="0" applyFont="1" applyFill="1" applyBorder="1" applyAlignment="1" applyProtection="1">
      <alignment vertical="center" wrapText="1"/>
    </xf>
    <xf numFmtId="0" fontId="12" fillId="26" borderId="67" xfId="0" applyFont="1" applyFill="1" applyBorder="1" applyAlignment="1" applyProtection="1">
      <alignment horizontal="left" vertical="center" wrapText="1"/>
    </xf>
    <xf numFmtId="0" fontId="12" fillId="4" borderId="67" xfId="0" applyFont="1" applyFill="1" applyBorder="1" applyAlignment="1" applyProtection="1">
      <alignment vertical="center" wrapText="1"/>
    </xf>
    <xf numFmtId="0" fontId="12" fillId="4" borderId="0" xfId="0" applyFont="1" applyFill="1" applyBorder="1" applyProtection="1"/>
    <xf numFmtId="0" fontId="12" fillId="4" borderId="68" xfId="0" applyFont="1" applyFill="1" applyBorder="1" applyAlignment="1" applyProtection="1">
      <alignment wrapText="1"/>
    </xf>
    <xf numFmtId="0" fontId="12" fillId="57" borderId="18" xfId="0" applyFont="1" applyFill="1" applyBorder="1" applyAlignment="1" applyProtection="1">
      <alignment vertical="center" wrapText="1"/>
    </xf>
    <xf numFmtId="168" fontId="12" fillId="57" borderId="74" xfId="231" applyNumberFormat="1" applyFont="1" applyFill="1" applyBorder="1" applyAlignment="1" applyProtection="1">
      <alignment vertical="center" wrapText="1"/>
    </xf>
    <xf numFmtId="168" fontId="12" fillId="57" borderId="75" xfId="231" applyNumberFormat="1" applyFont="1" applyFill="1" applyBorder="1" applyAlignment="1" applyProtection="1">
      <alignment vertical="center" wrapText="1"/>
    </xf>
    <xf numFmtId="168" fontId="12" fillId="57" borderId="76" xfId="231" applyNumberFormat="1" applyFont="1" applyFill="1" applyBorder="1" applyAlignment="1" applyProtection="1">
      <alignment vertical="center" wrapText="1"/>
    </xf>
    <xf numFmtId="0" fontId="8" fillId="4" borderId="0" xfId="0" applyFont="1" applyFill="1" applyProtection="1">
      <protection locked="0"/>
    </xf>
    <xf numFmtId="0" fontId="7" fillId="4" borderId="0" xfId="0" applyFont="1" applyFill="1" applyBorder="1" applyAlignment="1" applyProtection="1">
      <alignment vertical="center" wrapText="1"/>
      <protection locked="0"/>
    </xf>
    <xf numFmtId="0" fontId="8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 wrapText="1"/>
      <protection locked="0"/>
    </xf>
    <xf numFmtId="0" fontId="7" fillId="25" borderId="23" xfId="0" applyFont="1" applyFill="1" applyBorder="1" applyAlignment="1" applyProtection="1">
      <alignment horizontal="center" vertical="center"/>
      <protection locked="0"/>
    </xf>
    <xf numFmtId="0" fontId="7" fillId="25" borderId="48" xfId="0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 applyProtection="1">
      <alignment horizontal="center"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0" fontId="12" fillId="4" borderId="40" xfId="0" applyFont="1" applyFill="1" applyBorder="1" applyProtection="1">
      <protection locked="0"/>
    </xf>
    <xf numFmtId="0" fontId="12" fillId="4" borderId="33" xfId="0" applyFont="1" applyFill="1" applyBorder="1" applyProtection="1">
      <protection locked="0"/>
    </xf>
    <xf numFmtId="0" fontId="12" fillId="4" borderId="43" xfId="0" applyFont="1" applyFill="1" applyBorder="1" applyProtection="1">
      <protection locked="0"/>
    </xf>
    <xf numFmtId="0" fontId="12" fillId="4" borderId="41" xfId="0" applyFont="1" applyFill="1" applyBorder="1" applyProtection="1">
      <protection locked="0"/>
    </xf>
    <xf numFmtId="0" fontId="12" fillId="4" borderId="34" xfId="0" applyFont="1" applyFill="1" applyBorder="1" applyProtection="1">
      <protection locked="0"/>
    </xf>
    <xf numFmtId="0" fontId="12" fillId="4" borderId="44" xfId="0" applyFont="1" applyFill="1" applyBorder="1" applyProtection="1">
      <protection locked="0"/>
    </xf>
    <xf numFmtId="0" fontId="12" fillId="4" borderId="54" xfId="0" applyFont="1" applyFill="1" applyBorder="1" applyProtection="1">
      <protection locked="0"/>
    </xf>
    <xf numFmtId="0" fontId="12" fillId="4" borderId="55" xfId="0" applyFont="1" applyFill="1" applyBorder="1" applyProtection="1">
      <protection locked="0"/>
    </xf>
    <xf numFmtId="0" fontId="12" fillId="4" borderId="56" xfId="0" applyFont="1" applyFill="1" applyBorder="1" applyProtection="1">
      <protection locked="0"/>
    </xf>
    <xf numFmtId="0" fontId="12" fillId="4" borderId="42" xfId="0" applyFont="1" applyFill="1" applyBorder="1" applyProtection="1">
      <protection locked="0"/>
    </xf>
    <xf numFmtId="0" fontId="12" fillId="4" borderId="35" xfId="0" applyFont="1" applyFill="1" applyBorder="1" applyProtection="1">
      <protection locked="0"/>
    </xf>
    <xf numFmtId="0" fontId="12" fillId="4" borderId="45" xfId="0" applyFont="1" applyFill="1" applyBorder="1" applyProtection="1">
      <protection locked="0"/>
    </xf>
    <xf numFmtId="0" fontId="7" fillId="4" borderId="0" xfId="0" applyFont="1" applyFill="1" applyBorder="1" applyAlignment="1" applyProtection="1">
      <alignment wrapText="1"/>
      <protection locked="0"/>
    </xf>
    <xf numFmtId="0" fontId="12" fillId="4" borderId="124" xfId="0" applyFont="1" applyFill="1" applyBorder="1" applyAlignment="1" applyProtection="1">
      <alignment horizontal="center" vertical="center"/>
      <protection locked="0"/>
    </xf>
    <xf numFmtId="0" fontId="12" fillId="4" borderId="127" xfId="0" applyFont="1" applyFill="1" applyBorder="1" applyAlignment="1" applyProtection="1">
      <alignment horizontal="center" vertical="center"/>
      <protection locked="0"/>
    </xf>
    <xf numFmtId="0" fontId="12" fillId="4" borderId="120" xfId="0" applyFont="1" applyFill="1" applyBorder="1" applyAlignment="1" applyProtection="1">
      <alignment horizontal="center" vertical="center"/>
      <protection locked="0"/>
    </xf>
    <xf numFmtId="0" fontId="12" fillId="57" borderId="20" xfId="0" applyFont="1" applyFill="1" applyBorder="1" applyAlignment="1" applyProtection="1">
      <alignment vertical="center" wrapText="1"/>
    </xf>
    <xf numFmtId="0" fontId="12" fillId="57" borderId="6" xfId="0" applyFont="1" applyFill="1" applyBorder="1" applyAlignment="1" applyProtection="1">
      <alignment vertical="center" wrapText="1"/>
    </xf>
    <xf numFmtId="0" fontId="12" fillId="57" borderId="22" xfId="0" applyFont="1" applyFill="1" applyBorder="1" applyAlignment="1" applyProtection="1">
      <alignment vertical="center" wrapText="1"/>
    </xf>
    <xf numFmtId="0" fontId="13" fillId="53" borderId="18" xfId="0" applyFont="1" applyFill="1" applyBorder="1" applyAlignment="1" applyProtection="1">
      <alignment vertical="center"/>
    </xf>
    <xf numFmtId="0" fontId="13" fillId="53" borderId="6" xfId="0" applyFont="1" applyFill="1" applyBorder="1" applyProtection="1"/>
    <xf numFmtId="0" fontId="13" fillId="53" borderId="7" xfId="0" applyFont="1" applyFill="1" applyBorder="1" applyProtection="1"/>
    <xf numFmtId="0" fontId="12" fillId="4" borderId="37" xfId="0" applyFont="1" applyFill="1" applyBorder="1" applyAlignment="1" applyProtection="1">
      <alignment vertical="center" wrapText="1"/>
    </xf>
    <xf numFmtId="0" fontId="12" fillId="4" borderId="38" xfId="0" applyFont="1" applyFill="1" applyBorder="1" applyAlignment="1" applyProtection="1">
      <alignment vertical="center"/>
    </xf>
    <xf numFmtId="0" fontId="12" fillId="4" borderId="9" xfId="0" applyFont="1" applyFill="1" applyBorder="1" applyAlignment="1" applyProtection="1">
      <alignment vertical="center" wrapText="1"/>
    </xf>
    <xf numFmtId="0" fontId="12" fillId="4" borderId="9" xfId="0" applyFont="1" applyFill="1" applyBorder="1" applyAlignment="1" applyProtection="1">
      <alignment wrapText="1"/>
    </xf>
    <xf numFmtId="0" fontId="12" fillId="4" borderId="129" xfId="0" applyFont="1" applyFill="1" applyBorder="1" applyAlignment="1" applyProtection="1">
      <alignment wrapText="1"/>
    </xf>
    <xf numFmtId="0" fontId="12" fillId="4" borderId="130" xfId="0" applyFont="1" applyFill="1" applyBorder="1" applyAlignment="1" applyProtection="1">
      <alignment wrapText="1"/>
    </xf>
    <xf numFmtId="0" fontId="12" fillId="4" borderId="121" xfId="0" applyFont="1" applyFill="1" applyBorder="1" applyAlignment="1" applyProtection="1">
      <alignment wrapText="1"/>
    </xf>
    <xf numFmtId="0" fontId="12" fillId="4" borderId="131" xfId="0" applyFont="1" applyFill="1" applyBorder="1" applyAlignment="1" applyProtection="1">
      <alignment wrapText="1"/>
    </xf>
    <xf numFmtId="0" fontId="10" fillId="4" borderId="0" xfId="0" applyFont="1" applyFill="1" applyAlignment="1" applyProtection="1">
      <alignment vertical="center"/>
      <protection locked="0"/>
    </xf>
    <xf numFmtId="0" fontId="10" fillId="4" borderId="0" xfId="0" applyFont="1" applyFill="1" applyProtection="1">
      <protection locked="0"/>
    </xf>
    <xf numFmtId="0" fontId="10" fillId="4" borderId="0" xfId="0" applyFont="1" applyFill="1" applyBorder="1" applyAlignment="1" applyProtection="1">
      <alignment horizontal="center" vertical="center"/>
      <protection locked="0"/>
    </xf>
    <xf numFmtId="0" fontId="10" fillId="4" borderId="0" xfId="0" applyFont="1" applyFill="1" applyBorder="1" applyAlignment="1" applyProtection="1">
      <alignment horizontal="left" vertical="center"/>
      <protection locked="0"/>
    </xf>
    <xf numFmtId="0" fontId="13" fillId="56" borderId="81" xfId="0" applyFont="1" applyFill="1" applyBorder="1" applyAlignment="1" applyProtection="1">
      <alignment horizontal="center" vertical="center"/>
      <protection locked="0"/>
    </xf>
    <xf numFmtId="0" fontId="7" fillId="2" borderId="19" xfId="0" applyFont="1" applyFill="1" applyBorder="1" applyAlignment="1" applyProtection="1">
      <alignment vertical="center" wrapText="1"/>
      <protection locked="0"/>
    </xf>
    <xf numFmtId="0" fontId="7" fillId="2" borderId="25" xfId="0" applyFont="1" applyFill="1" applyBorder="1" applyAlignment="1" applyProtection="1">
      <alignment vertical="center" wrapText="1"/>
      <protection locked="0"/>
    </xf>
    <xf numFmtId="0" fontId="7" fillId="2" borderId="26" xfId="0" applyFont="1" applyFill="1" applyBorder="1" applyAlignment="1" applyProtection="1">
      <alignment vertical="center" wrapText="1"/>
      <protection locked="0"/>
    </xf>
    <xf numFmtId="0" fontId="12" fillId="26" borderId="64" xfId="0" applyFont="1" applyFill="1" applyBorder="1" applyProtection="1">
      <protection locked="0"/>
    </xf>
    <xf numFmtId="0" fontId="12" fillId="26" borderId="58" xfId="0" applyFont="1" applyFill="1" applyBorder="1" applyProtection="1">
      <protection locked="0"/>
    </xf>
    <xf numFmtId="0" fontId="12" fillId="26" borderId="59" xfId="0" applyFont="1" applyFill="1" applyBorder="1" applyProtection="1">
      <protection locked="0"/>
    </xf>
    <xf numFmtId="0" fontId="10" fillId="4" borderId="0" xfId="0" applyFont="1" applyFill="1" applyAlignment="1" applyProtection="1">
      <alignment horizontal="center" vertical="center"/>
      <protection locked="0"/>
    </xf>
    <xf numFmtId="0" fontId="10" fillId="4" borderId="0" xfId="0" applyFont="1" applyFill="1" applyAlignment="1" applyProtection="1">
      <alignment horizontal="left" vertical="center"/>
      <protection locked="0"/>
    </xf>
    <xf numFmtId="0" fontId="12" fillId="26" borderId="80" xfId="0" applyFont="1" applyFill="1" applyBorder="1" applyProtection="1">
      <protection locked="0"/>
    </xf>
    <xf numFmtId="0" fontId="12" fillId="26" borderId="33" xfId="0" applyFont="1" applyFill="1" applyBorder="1" applyProtection="1">
      <protection locked="0"/>
    </xf>
    <xf numFmtId="0" fontId="12" fillId="26" borderId="43" xfId="0" applyFont="1" applyFill="1" applyBorder="1" applyProtection="1">
      <protection locked="0"/>
    </xf>
    <xf numFmtId="0" fontId="12" fillId="26" borderId="65" xfId="0" applyFont="1" applyFill="1" applyBorder="1" applyProtection="1">
      <protection locked="0"/>
    </xf>
    <xf numFmtId="0" fontId="12" fillId="26" borderId="34" xfId="0" applyFont="1" applyFill="1" applyBorder="1" applyProtection="1">
      <protection locked="0"/>
    </xf>
    <xf numFmtId="0" fontId="12" fillId="26" borderId="44" xfId="0" applyFont="1" applyFill="1" applyBorder="1" applyProtection="1">
      <protection locked="0"/>
    </xf>
    <xf numFmtId="0" fontId="12" fillId="26" borderId="82" xfId="0" applyFont="1" applyFill="1" applyBorder="1" applyProtection="1">
      <protection locked="0"/>
    </xf>
    <xf numFmtId="0" fontId="12" fillId="26" borderId="102" xfId="0" applyFont="1" applyFill="1" applyBorder="1" applyProtection="1">
      <protection locked="0"/>
    </xf>
    <xf numFmtId="0" fontId="11" fillId="4" borderId="0" xfId="0" applyFont="1" applyFill="1" applyBorder="1" applyAlignment="1" applyProtection="1">
      <alignment vertical="center" wrapText="1"/>
      <protection locked="0"/>
    </xf>
    <xf numFmtId="0" fontId="10" fillId="4" borderId="0" xfId="0" applyFont="1" applyFill="1" applyBorder="1" applyAlignment="1" applyProtection="1">
      <alignment vertical="center"/>
      <protection locked="0"/>
    </xf>
    <xf numFmtId="0" fontId="12" fillId="4" borderId="24" xfId="0" applyFont="1" applyFill="1" applyBorder="1" applyAlignment="1" applyProtection="1">
      <alignment horizontal="center"/>
      <protection locked="0"/>
    </xf>
    <xf numFmtId="0" fontId="12" fillId="4" borderId="50" xfId="0" applyFont="1" applyFill="1" applyBorder="1" applyAlignment="1" applyProtection="1">
      <alignment horizontal="left" vertical="center"/>
      <protection locked="0"/>
    </xf>
    <xf numFmtId="0" fontId="12" fillId="4" borderId="119" xfId="0" applyFont="1" applyFill="1" applyBorder="1" applyAlignment="1" applyProtection="1">
      <alignment horizontal="left" vertical="center"/>
      <protection locked="0"/>
    </xf>
    <xf numFmtId="0" fontId="12" fillId="4" borderId="127" xfId="0" applyFont="1" applyFill="1" applyBorder="1" applyAlignment="1" applyProtection="1">
      <alignment horizontal="center"/>
      <protection locked="0"/>
    </xf>
    <xf numFmtId="0" fontId="12" fillId="43" borderId="65" xfId="0" applyFont="1" applyFill="1" applyBorder="1" applyProtection="1"/>
    <xf numFmtId="0" fontId="12" fillId="43" borderId="34" xfId="0" applyFont="1" applyFill="1" applyBorder="1" applyProtection="1"/>
    <xf numFmtId="0" fontId="12" fillId="26" borderId="63" xfId="0" applyFont="1" applyFill="1" applyBorder="1" applyAlignment="1" applyProtection="1">
      <alignment vertical="center" wrapText="1"/>
    </xf>
    <xf numFmtId="0" fontId="12" fillId="26" borderId="68" xfId="0" applyFont="1" applyFill="1" applyBorder="1" applyAlignment="1" applyProtection="1">
      <alignment horizontal="left" vertical="center" wrapText="1"/>
    </xf>
    <xf numFmtId="0" fontId="12" fillId="26" borderId="67" xfId="0" applyFont="1" applyFill="1" applyBorder="1" applyAlignment="1" applyProtection="1">
      <alignment vertical="center" wrapText="1"/>
    </xf>
    <xf numFmtId="0" fontId="12" fillId="26" borderId="68" xfId="0" applyFont="1" applyFill="1" applyBorder="1" applyAlignment="1" applyProtection="1">
      <alignment horizontal="left" vertical="center" wrapText="1" indent="2"/>
    </xf>
    <xf numFmtId="0" fontId="12" fillId="26" borderId="29" xfId="0" applyFont="1" applyFill="1" applyBorder="1" applyAlignment="1" applyProtection="1">
      <alignment vertical="center" wrapText="1"/>
    </xf>
    <xf numFmtId="0" fontId="10" fillId="4" borderId="134" xfId="0" applyFont="1" applyFill="1" applyBorder="1" applyProtection="1"/>
    <xf numFmtId="0" fontId="10" fillId="4" borderId="135" xfId="0" applyFont="1" applyFill="1" applyBorder="1" applyProtection="1"/>
    <xf numFmtId="0" fontId="10" fillId="4" borderId="136" xfId="0" applyFont="1" applyFill="1" applyBorder="1" applyProtection="1"/>
    <xf numFmtId="0" fontId="11" fillId="4" borderId="0" xfId="0" applyFont="1" applyFill="1" applyProtection="1">
      <protection locked="0"/>
    </xf>
    <xf numFmtId="0" fontId="10" fillId="4" borderId="0" xfId="0" applyFont="1" applyFill="1" applyBorder="1" applyAlignment="1" applyProtection="1">
      <alignment wrapText="1"/>
      <protection locked="0"/>
    </xf>
    <xf numFmtId="0" fontId="11" fillId="4" borderId="0" xfId="0" applyFont="1" applyFill="1" applyAlignment="1" applyProtection="1">
      <alignment wrapText="1"/>
      <protection locked="0"/>
    </xf>
    <xf numFmtId="0" fontId="11" fillId="4" borderId="0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Border="1" applyProtection="1">
      <protection locked="0"/>
    </xf>
    <xf numFmtId="0" fontId="12" fillId="4" borderId="59" xfId="0" applyFont="1" applyFill="1" applyBorder="1" applyProtection="1">
      <protection locked="0"/>
    </xf>
    <xf numFmtId="0" fontId="11" fillId="4" borderId="0" xfId="0" applyFont="1" applyFill="1" applyBorder="1" applyProtection="1">
      <protection locked="0"/>
    </xf>
    <xf numFmtId="0" fontId="10" fillId="4" borderId="0" xfId="0" applyFont="1" applyFill="1" applyBorder="1" applyProtection="1">
      <protection locked="0"/>
    </xf>
    <xf numFmtId="0" fontId="12" fillId="4" borderId="67" xfId="0" applyFont="1" applyFill="1" applyBorder="1" applyAlignment="1" applyProtection="1">
      <alignment horizontal="left" vertical="center" wrapText="1"/>
      <protection locked="0"/>
    </xf>
    <xf numFmtId="0" fontId="37" fillId="4" borderId="73" xfId="0" applyFont="1" applyFill="1" applyBorder="1" applyAlignment="1" applyProtection="1">
      <alignment vertical="center" wrapText="1"/>
      <protection locked="0"/>
    </xf>
    <xf numFmtId="3" fontId="12" fillId="4" borderId="72" xfId="0" applyNumberFormat="1" applyFont="1" applyFill="1" applyBorder="1" applyAlignment="1" applyProtection="1">
      <alignment vertical="center"/>
      <protection locked="0"/>
    </xf>
    <xf numFmtId="3" fontId="12" fillId="4" borderId="52" xfId="0" applyNumberFormat="1" applyFont="1" applyFill="1" applyBorder="1" applyAlignment="1" applyProtection="1">
      <alignment vertical="center"/>
      <protection locked="0"/>
    </xf>
    <xf numFmtId="0" fontId="10" fillId="4" borderId="0" xfId="0" applyFont="1" applyFill="1" applyBorder="1" applyAlignment="1" applyProtection="1">
      <alignment vertical="center" wrapText="1"/>
      <protection locked="0"/>
    </xf>
    <xf numFmtId="0" fontId="12" fillId="57" borderId="7" xfId="0" applyFont="1" applyFill="1" applyBorder="1" applyAlignment="1" applyProtection="1">
      <alignment vertical="center" wrapText="1"/>
    </xf>
    <xf numFmtId="0" fontId="12" fillId="4" borderId="67" xfId="0" applyFont="1" applyFill="1" applyBorder="1" applyAlignment="1" applyProtection="1">
      <alignment horizontal="left" vertical="center" wrapText="1"/>
    </xf>
    <xf numFmtId="0" fontId="37" fillId="4" borderId="73" xfId="0" applyFont="1" applyFill="1" applyBorder="1" applyAlignment="1" applyProtection="1">
      <alignment vertical="center" wrapText="1"/>
    </xf>
    <xf numFmtId="0" fontId="40" fillId="4" borderId="0" xfId="0" applyFont="1" applyFill="1" applyProtection="1">
      <protection locked="0"/>
    </xf>
    <xf numFmtId="0" fontId="40" fillId="4" borderId="0" xfId="0" applyFont="1" applyFill="1" applyBorder="1" applyAlignment="1" applyProtection="1">
      <alignment horizontal="left" vertical="center"/>
      <protection locked="0"/>
    </xf>
    <xf numFmtId="167" fontId="12" fillId="59" borderId="30" xfId="231" applyNumberFormat="1" applyFont="1" applyFill="1" applyBorder="1" applyAlignment="1" applyProtection="1">
      <alignment vertical="center" wrapText="1"/>
      <protection locked="0"/>
    </xf>
    <xf numFmtId="167" fontId="12" fillId="59" borderId="31" xfId="231" applyNumberFormat="1" applyFont="1" applyFill="1" applyBorder="1" applyAlignment="1" applyProtection="1">
      <alignment vertical="center" wrapText="1"/>
      <protection locked="0"/>
    </xf>
    <xf numFmtId="167" fontId="12" fillId="4" borderId="40" xfId="231" applyNumberFormat="1" applyFont="1" applyFill="1" applyBorder="1" applyProtection="1">
      <protection locked="0"/>
    </xf>
    <xf numFmtId="167" fontId="12" fillId="4" borderId="33" xfId="231" applyNumberFormat="1" applyFont="1" applyFill="1" applyBorder="1" applyProtection="1">
      <protection locked="0"/>
    </xf>
    <xf numFmtId="167" fontId="12" fillId="4" borderId="43" xfId="231" applyNumberFormat="1" applyFont="1" applyFill="1" applyBorder="1" applyProtection="1">
      <protection locked="0"/>
    </xf>
    <xf numFmtId="0" fontId="40" fillId="4" borderId="0" xfId="0" applyFont="1" applyFill="1" applyBorder="1" applyAlignment="1" applyProtection="1">
      <alignment vertical="center"/>
      <protection locked="0"/>
    </xf>
    <xf numFmtId="167" fontId="12" fillId="4" borderId="41" xfId="231" applyNumberFormat="1" applyFont="1" applyFill="1" applyBorder="1" applyProtection="1">
      <protection locked="0"/>
    </xf>
    <xf numFmtId="167" fontId="12" fillId="4" borderId="34" xfId="231" applyNumberFormat="1" applyFont="1" applyFill="1" applyBorder="1" applyProtection="1">
      <protection locked="0"/>
    </xf>
    <xf numFmtId="167" fontId="12" fillId="4" borderId="44" xfId="231" applyNumberFormat="1" applyFont="1" applyFill="1" applyBorder="1" applyProtection="1">
      <protection locked="0"/>
    </xf>
    <xf numFmtId="167" fontId="12" fillId="4" borderId="38" xfId="231" applyNumberFormat="1" applyFont="1" applyFill="1" applyBorder="1" applyAlignment="1" applyProtection="1">
      <alignment vertical="center"/>
    </xf>
    <xf numFmtId="167" fontId="12" fillId="4" borderId="37" xfId="231" applyNumberFormat="1" applyFont="1" applyFill="1" applyBorder="1" applyAlignment="1" applyProtection="1">
      <alignment vertical="center" wrapText="1"/>
    </xf>
    <xf numFmtId="167" fontId="12" fillId="57" borderId="20" xfId="231" applyNumberFormat="1" applyFont="1" applyFill="1" applyBorder="1" applyAlignment="1" applyProtection="1">
      <alignment vertical="center" wrapText="1"/>
    </xf>
    <xf numFmtId="167" fontId="12" fillId="57" borderId="6" xfId="231" applyNumberFormat="1" applyFont="1" applyFill="1" applyBorder="1" applyAlignment="1" applyProtection="1">
      <alignment vertical="center" wrapText="1"/>
    </xf>
    <xf numFmtId="167" fontId="12" fillId="57" borderId="7" xfId="231" applyNumberFormat="1" applyFont="1" applyFill="1" applyBorder="1" applyAlignment="1" applyProtection="1">
      <alignment vertical="center" wrapText="1"/>
    </xf>
    <xf numFmtId="0" fontId="12" fillId="4" borderId="0" xfId="0" applyFont="1" applyFill="1" applyAlignment="1" applyProtection="1">
      <protection locked="0"/>
    </xf>
    <xf numFmtId="0" fontId="12" fillId="26" borderId="66" xfId="0" applyFont="1" applyFill="1" applyBorder="1" applyProtection="1">
      <protection locked="0"/>
    </xf>
    <xf numFmtId="0" fontId="12" fillId="26" borderId="55" xfId="0" applyFont="1" applyFill="1" applyBorder="1" applyProtection="1">
      <protection locked="0"/>
    </xf>
    <xf numFmtId="0" fontId="12" fillId="4" borderId="69" xfId="0" applyFont="1" applyFill="1" applyBorder="1" applyAlignment="1" applyProtection="1">
      <alignment vertical="center" wrapText="1"/>
      <protection locked="0"/>
    </xf>
    <xf numFmtId="0" fontId="12" fillId="4" borderId="68" xfId="0" applyFont="1" applyFill="1" applyBorder="1" applyAlignment="1" applyProtection="1">
      <alignment vertical="center" wrapText="1"/>
      <protection locked="0"/>
    </xf>
    <xf numFmtId="0" fontId="12" fillId="4" borderId="67" xfId="0" applyFont="1" applyFill="1" applyBorder="1" applyAlignment="1" applyProtection="1">
      <alignment horizontal="left" vertical="center"/>
      <protection locked="0"/>
    </xf>
    <xf numFmtId="0" fontId="12" fillId="4" borderId="63" xfId="0" applyFont="1" applyFill="1" applyBorder="1" applyAlignment="1" applyProtection="1">
      <alignment horizontal="left" vertical="center"/>
      <protection locked="0"/>
    </xf>
    <xf numFmtId="0" fontId="12" fillId="4" borderId="124" xfId="0" applyFont="1" applyFill="1" applyBorder="1" applyAlignment="1" applyProtection="1">
      <alignment horizontal="center"/>
      <protection locked="0"/>
    </xf>
    <xf numFmtId="0" fontId="12" fillId="4" borderId="120" xfId="0" applyFont="1" applyFill="1" applyBorder="1" applyAlignment="1" applyProtection="1">
      <alignment horizontal="center"/>
      <protection locked="0"/>
    </xf>
    <xf numFmtId="0" fontId="12" fillId="57" borderId="74" xfId="0" applyFont="1" applyFill="1" applyBorder="1" applyAlignment="1" applyProtection="1">
      <alignment vertical="center" wrapText="1"/>
    </xf>
    <xf numFmtId="0" fontId="12" fillId="57" borderId="75" xfId="0" applyFont="1" applyFill="1" applyBorder="1" applyAlignment="1" applyProtection="1">
      <alignment vertical="center" wrapText="1"/>
    </xf>
    <xf numFmtId="0" fontId="12" fillId="57" borderId="76" xfId="0" applyFont="1" applyFill="1" applyBorder="1" applyAlignment="1" applyProtection="1">
      <alignment vertical="center" wrapText="1"/>
    </xf>
    <xf numFmtId="0" fontId="12" fillId="55" borderId="18" xfId="0" applyFont="1" applyFill="1" applyBorder="1" applyAlignment="1" applyProtection="1">
      <alignment vertical="center" wrapText="1"/>
    </xf>
    <xf numFmtId="0" fontId="12" fillId="55" borderId="74" xfId="0" applyFont="1" applyFill="1" applyBorder="1" applyAlignment="1" applyProtection="1">
      <alignment vertical="center" wrapText="1"/>
    </xf>
    <xf numFmtId="0" fontId="12" fillId="55" borderId="75" xfId="0" applyFont="1" applyFill="1" applyBorder="1" applyAlignment="1" applyProtection="1">
      <alignment vertical="center" wrapText="1"/>
    </xf>
    <xf numFmtId="0" fontId="12" fillId="55" borderId="76" xfId="0" applyFont="1" applyFill="1" applyBorder="1" applyAlignment="1" applyProtection="1">
      <alignment vertical="center" wrapText="1"/>
    </xf>
    <xf numFmtId="0" fontId="13" fillId="53" borderId="68" xfId="0" applyFont="1" applyFill="1" applyBorder="1" applyAlignment="1" applyProtection="1">
      <alignment vertical="center"/>
    </xf>
    <xf numFmtId="0" fontId="13" fillId="53" borderId="66" xfId="0" applyFont="1" applyFill="1" applyBorder="1" applyProtection="1"/>
    <xf numFmtId="0" fontId="9" fillId="4" borderId="0" xfId="0" applyFont="1" applyFill="1" applyBorder="1" applyProtection="1">
      <protection locked="0"/>
    </xf>
    <xf numFmtId="0" fontId="8" fillId="4" borderId="0" xfId="0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13" fillId="53" borderId="30" xfId="0" applyFont="1" applyFill="1" applyBorder="1" applyAlignment="1" applyProtection="1">
      <alignment vertical="center"/>
      <protection locked="0"/>
    </xf>
    <xf numFmtId="0" fontId="14" fillId="53" borderId="30" xfId="0" applyFont="1" applyFill="1" applyBorder="1" applyAlignment="1" applyProtection="1">
      <alignment vertical="center"/>
      <protection locked="0"/>
    </xf>
    <xf numFmtId="0" fontId="8" fillId="4" borderId="0" xfId="0" applyFont="1" applyFill="1" applyBorder="1" applyAlignment="1" applyProtection="1">
      <alignment horizontal="center" vertical="center" wrapText="1"/>
      <protection locked="0"/>
    </xf>
    <xf numFmtId="0" fontId="12" fillId="26" borderId="91" xfId="0" applyFont="1" applyFill="1" applyBorder="1" applyProtection="1">
      <protection locked="0"/>
    </xf>
    <xf numFmtId="0" fontId="12" fillId="4" borderId="92" xfId="0" applyFont="1" applyFill="1" applyBorder="1" applyProtection="1">
      <protection locked="0"/>
    </xf>
    <xf numFmtId="0" fontId="39" fillId="26" borderId="38" xfId="0" applyFont="1" applyFill="1" applyBorder="1" applyAlignment="1" applyProtection="1">
      <alignment horizontal="left" vertical="center" wrapText="1"/>
    </xf>
    <xf numFmtId="0" fontId="39" fillId="26" borderId="67" xfId="0" applyFont="1" applyFill="1" applyBorder="1" applyAlignment="1" applyProtection="1">
      <alignment horizontal="left" vertical="center" wrapText="1" indent="5"/>
    </xf>
    <xf numFmtId="0" fontId="13" fillId="53" borderId="74" xfId="0" applyFont="1" applyFill="1" applyBorder="1" applyAlignment="1" applyProtection="1">
      <alignment vertical="center"/>
    </xf>
    <xf numFmtId="0" fontId="13" fillId="53" borderId="76" xfId="0" applyFont="1" applyFill="1" applyBorder="1" applyAlignment="1" applyProtection="1">
      <alignment vertical="center"/>
    </xf>
    <xf numFmtId="0" fontId="12" fillId="43" borderId="64" xfId="0" applyFont="1" applyFill="1" applyBorder="1" applyProtection="1"/>
    <xf numFmtId="0" fontId="12" fillId="43" borderId="58" xfId="0" applyFont="1" applyFill="1" applyBorder="1" applyProtection="1"/>
    <xf numFmtId="0" fontId="12" fillId="4" borderId="128" xfId="0" applyFont="1" applyFill="1" applyBorder="1" applyAlignment="1" applyProtection="1">
      <alignment vertical="center" wrapText="1"/>
    </xf>
    <xf numFmtId="0" fontId="7" fillId="4" borderId="9" xfId="0" applyFont="1" applyFill="1" applyBorder="1" applyAlignment="1" applyProtection="1">
      <alignment horizontal="center" vertical="center"/>
      <protection locked="0"/>
    </xf>
    <xf numFmtId="1" fontId="12" fillId="4" borderId="64" xfId="0" applyNumberFormat="1" applyFont="1" applyFill="1" applyBorder="1" applyAlignment="1" applyProtection="1">
      <alignment vertical="center"/>
      <protection locked="0"/>
    </xf>
    <xf numFmtId="1" fontId="12" fillId="4" borderId="58" xfId="0" applyNumberFormat="1" applyFont="1" applyFill="1" applyBorder="1" applyAlignment="1" applyProtection="1">
      <alignment vertical="center"/>
      <protection locked="0"/>
    </xf>
    <xf numFmtId="1" fontId="12" fillId="4" borderId="59" xfId="0" applyNumberFormat="1" applyFont="1" applyFill="1" applyBorder="1" applyAlignment="1" applyProtection="1">
      <alignment vertical="center"/>
      <protection locked="0"/>
    </xf>
    <xf numFmtId="1" fontId="12" fillId="4" borderId="66" xfId="0" applyNumberFormat="1" applyFont="1" applyFill="1" applyBorder="1" applyAlignment="1" applyProtection="1">
      <alignment vertical="center"/>
      <protection locked="0"/>
    </xf>
    <xf numFmtId="1" fontId="12" fillId="4" borderId="55" xfId="0" applyNumberFormat="1" applyFont="1" applyFill="1" applyBorder="1" applyAlignment="1" applyProtection="1">
      <alignment vertical="center"/>
      <protection locked="0"/>
    </xf>
    <xf numFmtId="1" fontId="12" fillId="4" borderId="56" xfId="0" applyNumberFormat="1" applyFont="1" applyFill="1" applyBorder="1" applyAlignment="1" applyProtection="1">
      <alignment vertical="center"/>
      <protection locked="0"/>
    </xf>
    <xf numFmtId="0" fontId="19" fillId="4" borderId="0" xfId="0" applyFont="1" applyFill="1" applyBorder="1" applyAlignment="1" applyProtection="1">
      <alignment horizontal="right" vertical="center" wrapText="1"/>
      <protection locked="0"/>
    </xf>
    <xf numFmtId="0" fontId="12" fillId="4" borderId="0" xfId="0" applyFont="1" applyFill="1" applyBorder="1" applyAlignment="1" applyProtection="1">
      <alignment horizontal="center" vertical="center" wrapText="1"/>
      <protection locked="0"/>
    </xf>
    <xf numFmtId="0" fontId="43" fillId="26" borderId="124" xfId="0" applyFont="1" applyFill="1" applyBorder="1" applyProtection="1">
      <protection locked="0"/>
    </xf>
    <xf numFmtId="0" fontId="12" fillId="26" borderId="127" xfId="0" applyFont="1" applyFill="1" applyBorder="1" applyProtection="1">
      <protection locked="0"/>
    </xf>
    <xf numFmtId="0" fontId="12" fillId="26" borderId="0" xfId="0" applyFont="1" applyFill="1" applyBorder="1" applyAlignment="1" applyProtection="1">
      <alignment horizontal="left" vertical="center"/>
      <protection locked="0"/>
    </xf>
    <xf numFmtId="0" fontId="12" fillId="26" borderId="47" xfId="0" applyFont="1" applyFill="1" applyBorder="1" applyAlignment="1" applyProtection="1">
      <alignment horizontal="left" vertical="center"/>
      <protection locked="0"/>
    </xf>
    <xf numFmtId="0" fontId="12" fillId="26" borderId="120" xfId="0" applyFont="1" applyFill="1" applyBorder="1" applyProtection="1">
      <protection locked="0"/>
    </xf>
    <xf numFmtId="0" fontId="12" fillId="26" borderId="124" xfId="0" applyFont="1" applyFill="1" applyBorder="1" applyProtection="1">
      <protection locked="0"/>
    </xf>
    <xf numFmtId="0" fontId="12" fillId="4" borderId="63" xfId="0" applyFont="1" applyFill="1" applyBorder="1" applyAlignment="1" applyProtection="1">
      <alignment horizontal="left" vertical="center" wrapText="1"/>
    </xf>
    <xf numFmtId="0" fontId="12" fillId="4" borderId="67" xfId="0" applyFont="1" applyFill="1" applyBorder="1" applyAlignment="1" applyProtection="1">
      <alignment horizontal="left" vertical="center"/>
    </xf>
    <xf numFmtId="0" fontId="12" fillId="4" borderId="67" xfId="0" applyFont="1" applyFill="1" applyBorder="1" applyAlignment="1" applyProtection="1">
      <alignment vertical="center"/>
    </xf>
    <xf numFmtId="0" fontId="12" fillId="4" borderId="68" xfId="0" applyFont="1" applyFill="1" applyBorder="1" applyAlignment="1" applyProtection="1">
      <alignment vertical="center"/>
    </xf>
    <xf numFmtId="0" fontId="7" fillId="2" borderId="4" xfId="0" applyFont="1" applyFill="1" applyBorder="1" applyAlignment="1" applyProtection="1">
      <alignment vertical="center" wrapText="1"/>
    </xf>
    <xf numFmtId="0" fontId="12" fillId="4" borderId="69" xfId="0" applyFont="1" applyFill="1" applyBorder="1" applyAlignment="1" applyProtection="1">
      <alignment vertical="center" wrapText="1"/>
    </xf>
    <xf numFmtId="0" fontId="12" fillId="4" borderId="68" xfId="0" applyFont="1" applyFill="1" applyBorder="1" applyAlignment="1" applyProtection="1">
      <alignment vertical="center" wrapText="1"/>
    </xf>
    <xf numFmtId="0" fontId="19" fillId="4" borderId="63" xfId="0" applyFont="1" applyFill="1" applyBorder="1" applyAlignment="1" applyProtection="1">
      <alignment horizontal="right"/>
    </xf>
    <xf numFmtId="0" fontId="19" fillId="4" borderId="67" xfId="0" applyFont="1" applyFill="1" applyBorder="1" applyAlignment="1" applyProtection="1">
      <alignment horizontal="right"/>
    </xf>
    <xf numFmtId="0" fontId="19" fillId="4" borderId="71" xfId="0" applyFont="1" applyFill="1" applyBorder="1" applyAlignment="1" applyProtection="1">
      <alignment horizontal="right"/>
    </xf>
    <xf numFmtId="0" fontId="19" fillId="4" borderId="63" xfId="0" applyFont="1" applyFill="1" applyBorder="1" applyAlignment="1" applyProtection="1">
      <alignment horizontal="right" vertical="center" wrapText="1"/>
    </xf>
    <xf numFmtId="0" fontId="19" fillId="4" borderId="67" xfId="0" applyFont="1" applyFill="1" applyBorder="1" applyAlignment="1" applyProtection="1">
      <alignment horizontal="right" vertical="center" wrapText="1"/>
    </xf>
    <xf numFmtId="0" fontId="19" fillId="4" borderId="73" xfId="0" applyFont="1" applyFill="1" applyBorder="1" applyAlignment="1" applyProtection="1">
      <alignment horizontal="right" vertical="center" wrapText="1"/>
    </xf>
    <xf numFmtId="0" fontId="12" fillId="26" borderId="17" xfId="0" applyFont="1" applyFill="1" applyBorder="1" applyAlignment="1" applyProtection="1">
      <alignment horizontal="left" vertical="center" wrapText="1"/>
    </xf>
    <xf numFmtId="0" fontId="12" fillId="26" borderId="69" xfId="0" applyFont="1" applyFill="1" applyBorder="1" applyAlignment="1" applyProtection="1">
      <alignment horizontal="left" vertical="center" wrapText="1"/>
    </xf>
    <xf numFmtId="0" fontId="12" fillId="26" borderId="73" xfId="0" applyFont="1" applyFill="1" applyBorder="1" applyAlignment="1" applyProtection="1">
      <alignment horizontal="left" vertical="center" wrapText="1"/>
    </xf>
    <xf numFmtId="0" fontId="7" fillId="2" borderId="57" xfId="0" applyFont="1" applyFill="1" applyBorder="1" applyAlignment="1" applyProtection="1">
      <alignment horizontal="center" vertical="center"/>
    </xf>
    <xf numFmtId="0" fontId="7" fillId="2" borderId="2" xfId="0" applyFont="1" applyFill="1" applyBorder="1" applyAlignment="1" applyProtection="1">
      <alignment horizontal="center" vertical="center"/>
    </xf>
    <xf numFmtId="0" fontId="7" fillId="2" borderId="5" xfId="0" applyFont="1" applyFill="1" applyBorder="1" applyAlignment="1" applyProtection="1">
      <alignment horizontal="center" vertical="center"/>
    </xf>
    <xf numFmtId="0" fontId="12" fillId="4" borderId="0" xfId="0" applyFont="1" applyFill="1" applyAlignment="1" applyProtection="1"/>
    <xf numFmtId="0" fontId="12" fillId="4" borderId="69" xfId="0" applyFont="1" applyFill="1" applyBorder="1" applyProtection="1"/>
    <xf numFmtId="0" fontId="47" fillId="0" borderId="0" xfId="0" applyFont="1"/>
    <xf numFmtId="0" fontId="12" fillId="4" borderId="39" xfId="0" applyFont="1" applyFill="1" applyBorder="1" applyAlignment="1" applyProtection="1">
      <alignment vertical="center" wrapText="1"/>
      <protection locked="0"/>
    </xf>
    <xf numFmtId="0" fontId="12" fillId="4" borderId="53" xfId="0" applyFont="1" applyFill="1" applyBorder="1" applyAlignment="1" applyProtection="1">
      <alignment vertical="center" wrapText="1"/>
      <protection locked="0"/>
    </xf>
    <xf numFmtId="0" fontId="12" fillId="26" borderId="77" xfId="0" applyFont="1" applyFill="1" applyBorder="1" applyAlignment="1" applyProtection="1">
      <alignment horizontal="center" vertical="center"/>
      <protection locked="0"/>
    </xf>
    <xf numFmtId="0" fontId="12" fillId="26" borderId="78" xfId="0" applyFont="1" applyFill="1" applyBorder="1" applyAlignment="1" applyProtection="1">
      <alignment horizontal="center" vertical="center"/>
      <protection locked="0"/>
    </xf>
    <xf numFmtId="0" fontId="12" fillId="26" borderId="79" xfId="0" applyFont="1" applyFill="1" applyBorder="1" applyAlignment="1" applyProtection="1">
      <alignment horizontal="center" vertical="center"/>
      <protection locked="0"/>
    </xf>
    <xf numFmtId="0" fontId="12" fillId="26" borderId="93" xfId="0" applyFont="1" applyFill="1" applyBorder="1" applyAlignment="1" applyProtection="1">
      <alignment horizontal="center" vertical="center"/>
      <protection locked="0"/>
    </xf>
    <xf numFmtId="0" fontId="12" fillId="26" borderId="94" xfId="0" applyFont="1" applyFill="1" applyBorder="1" applyAlignment="1" applyProtection="1">
      <alignment horizontal="center" vertical="center"/>
      <protection locked="0"/>
    </xf>
    <xf numFmtId="0" fontId="12" fillId="26" borderId="95" xfId="0" applyFont="1" applyFill="1" applyBorder="1" applyAlignment="1" applyProtection="1">
      <alignment horizontal="center" vertical="center"/>
      <protection locked="0"/>
    </xf>
    <xf numFmtId="0" fontId="12" fillId="26" borderId="125" xfId="0" applyFont="1" applyFill="1" applyBorder="1" applyAlignment="1" applyProtection="1">
      <alignment horizontal="left" vertical="center"/>
      <protection locked="0"/>
    </xf>
    <xf numFmtId="0" fontId="12" fillId="26" borderId="126" xfId="0" applyFont="1" applyFill="1" applyBorder="1" applyAlignment="1" applyProtection="1">
      <alignment horizontal="left" vertical="center"/>
      <protection locked="0"/>
    </xf>
    <xf numFmtId="0" fontId="12" fillId="26" borderId="0" xfId="0" applyFont="1" applyFill="1" applyBorder="1" applyAlignment="1" applyProtection="1">
      <alignment horizontal="left" wrapText="1"/>
      <protection locked="0"/>
    </xf>
    <xf numFmtId="0" fontId="12" fillId="26" borderId="47" xfId="0" applyFont="1" applyFill="1" applyBorder="1" applyAlignment="1" applyProtection="1">
      <alignment horizontal="left" wrapText="1"/>
      <protection locked="0"/>
    </xf>
    <xf numFmtId="0" fontId="12" fillId="26" borderId="0" xfId="0" applyFont="1" applyFill="1" applyBorder="1" applyAlignment="1" applyProtection="1">
      <alignment horizontal="left" vertical="center"/>
      <protection locked="0"/>
    </xf>
    <xf numFmtId="0" fontId="12" fillId="26" borderId="47" xfId="0" applyFont="1" applyFill="1" applyBorder="1" applyAlignment="1" applyProtection="1">
      <alignment horizontal="left" vertical="center"/>
      <protection locked="0"/>
    </xf>
    <xf numFmtId="0" fontId="12" fillId="26" borderId="121" xfId="0" applyFont="1" applyFill="1" applyBorder="1" applyAlignment="1" applyProtection="1">
      <alignment horizontal="left" vertical="center" wrapText="1"/>
      <protection locked="0"/>
    </xf>
    <xf numFmtId="0" fontId="12" fillId="26" borderId="122" xfId="0" applyFont="1" applyFill="1" applyBorder="1" applyAlignment="1" applyProtection="1">
      <alignment horizontal="left" vertical="center" wrapText="1"/>
      <protection locked="0"/>
    </xf>
    <xf numFmtId="0" fontId="12" fillId="26" borderId="90" xfId="0" applyFont="1" applyFill="1" applyBorder="1" applyAlignment="1" applyProtection="1">
      <alignment horizontal="center" vertical="center"/>
      <protection locked="0"/>
    </xf>
    <xf numFmtId="0" fontId="12" fillId="26" borderId="91" xfId="0" applyFont="1" applyFill="1" applyBorder="1" applyAlignment="1" applyProtection="1">
      <alignment horizontal="center" vertical="center"/>
      <protection locked="0"/>
    </xf>
    <xf numFmtId="0" fontId="12" fillId="26" borderId="92" xfId="0" applyFont="1" applyFill="1" applyBorder="1" applyAlignment="1" applyProtection="1">
      <alignment horizontal="center" vertical="center"/>
      <protection locked="0"/>
    </xf>
    <xf numFmtId="0" fontId="7" fillId="2" borderId="19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left" vertical="center" wrapText="1"/>
    </xf>
    <xf numFmtId="0" fontId="7" fillId="2" borderId="26" xfId="0" applyFont="1" applyFill="1" applyBorder="1" applyAlignment="1" applyProtection="1">
      <alignment horizontal="left" vertical="center" wrapText="1"/>
    </xf>
    <xf numFmtId="0" fontId="12" fillId="26" borderId="90" xfId="0" applyFont="1" applyFill="1" applyBorder="1" applyAlignment="1" applyProtection="1">
      <alignment horizontal="center"/>
      <protection locked="0"/>
    </xf>
    <xf numFmtId="0" fontId="12" fillId="26" borderId="91" xfId="0" applyFont="1" applyFill="1" applyBorder="1" applyAlignment="1" applyProtection="1">
      <alignment horizontal="center"/>
      <protection locked="0"/>
    </xf>
    <xf numFmtId="0" fontId="12" fillId="26" borderId="92" xfId="0" applyFont="1" applyFill="1" applyBorder="1" applyAlignment="1" applyProtection="1">
      <alignment horizontal="center"/>
      <protection locked="0"/>
    </xf>
    <xf numFmtId="0" fontId="12" fillId="26" borderId="0" xfId="0" applyFont="1" applyFill="1" applyBorder="1" applyAlignment="1" applyProtection="1">
      <alignment horizontal="left" vertical="center" wrapText="1"/>
      <protection locked="0"/>
    </xf>
    <xf numFmtId="0" fontId="12" fillId="26" borderId="47" xfId="0" applyFont="1" applyFill="1" applyBorder="1" applyAlignment="1" applyProtection="1">
      <alignment horizontal="left" vertical="center" wrapText="1"/>
      <protection locked="0"/>
    </xf>
    <xf numFmtId="0" fontId="12" fillId="26" borderId="121" xfId="0" applyFont="1" applyFill="1" applyBorder="1" applyAlignment="1" applyProtection="1">
      <alignment horizontal="left" vertical="center"/>
      <protection locked="0"/>
    </xf>
    <xf numFmtId="0" fontId="12" fillId="26" borderId="122" xfId="0" applyFont="1" applyFill="1" applyBorder="1" applyAlignment="1" applyProtection="1">
      <alignment horizontal="left" vertical="center"/>
      <protection locked="0"/>
    </xf>
    <xf numFmtId="0" fontId="12" fillId="26" borderId="120" xfId="0" applyFont="1" applyFill="1" applyBorder="1" applyAlignment="1" applyProtection="1">
      <alignment horizontal="center" vertical="center"/>
      <protection locked="0"/>
    </xf>
    <xf numFmtId="0" fontId="12" fillId="26" borderId="121" xfId="0" applyFont="1" applyFill="1" applyBorder="1" applyAlignment="1" applyProtection="1">
      <alignment horizontal="center" vertical="center"/>
      <protection locked="0"/>
    </xf>
    <xf numFmtId="0" fontId="12" fillId="26" borderId="122" xfId="0" applyFont="1" applyFill="1" applyBorder="1" applyAlignment="1" applyProtection="1">
      <alignment horizontal="center" vertical="center"/>
      <protection locked="0"/>
    </xf>
    <xf numFmtId="0" fontId="7" fillId="2" borderId="13" xfId="0" applyFont="1" applyFill="1" applyBorder="1" applyAlignment="1" applyProtection="1">
      <alignment horizontal="left" vertical="center" wrapText="1"/>
    </xf>
    <xf numFmtId="0" fontId="7" fillId="2" borderId="30" xfId="0" applyFont="1" applyFill="1" applyBorder="1" applyAlignment="1" applyProtection="1">
      <alignment horizontal="left" vertical="center" wrapText="1"/>
    </xf>
    <xf numFmtId="0" fontId="7" fillId="2" borderId="31" xfId="0" applyFont="1" applyFill="1" applyBorder="1" applyAlignment="1" applyProtection="1">
      <alignment horizontal="left" vertical="center" wrapText="1"/>
    </xf>
    <xf numFmtId="0" fontId="7" fillId="54" borderId="36" xfId="0" applyFont="1" applyFill="1" applyBorder="1" applyAlignment="1" applyProtection="1">
      <alignment horizontal="left" vertical="center" wrapText="1"/>
    </xf>
    <xf numFmtId="0" fontId="7" fillId="54" borderId="32" xfId="0" applyFont="1" applyFill="1" applyBorder="1" applyAlignment="1" applyProtection="1">
      <alignment horizontal="left" vertical="center" wrapText="1"/>
    </xf>
    <xf numFmtId="0" fontId="7" fillId="54" borderId="70" xfId="0" applyFont="1" applyFill="1" applyBorder="1" applyAlignment="1" applyProtection="1">
      <alignment horizontal="left" vertical="center" wrapText="1"/>
    </xf>
    <xf numFmtId="0" fontId="12" fillId="4" borderId="72" xfId="0" applyFont="1" applyFill="1" applyBorder="1" applyAlignment="1" applyProtection="1">
      <alignment horizontal="center" vertical="center" wrapText="1"/>
      <protection locked="0"/>
    </xf>
    <xf numFmtId="0" fontId="12" fillId="4" borderId="51" xfId="0" applyFont="1" applyFill="1" applyBorder="1" applyAlignment="1" applyProtection="1">
      <alignment horizontal="center" vertical="center" wrapText="1"/>
      <protection locked="0"/>
    </xf>
    <xf numFmtId="0" fontId="12" fillId="4" borderId="52" xfId="0" applyFont="1" applyFill="1" applyBorder="1" applyAlignment="1" applyProtection="1">
      <alignment horizontal="center" vertical="center" wrapText="1"/>
      <protection locked="0"/>
    </xf>
    <xf numFmtId="0" fontId="12" fillId="4" borderId="65" xfId="0" applyFont="1" applyFill="1" applyBorder="1" applyAlignment="1" applyProtection="1">
      <alignment horizontal="center" vertical="center" wrapText="1"/>
      <protection locked="0"/>
    </xf>
    <xf numFmtId="0" fontId="12" fillId="4" borderId="34" xfId="0" applyFont="1" applyFill="1" applyBorder="1" applyAlignment="1" applyProtection="1">
      <alignment horizontal="center" vertical="center" wrapText="1"/>
      <protection locked="0"/>
    </xf>
    <xf numFmtId="0" fontId="12" fillId="4" borderId="44" xfId="0" applyFont="1" applyFill="1" applyBorder="1" applyAlignment="1" applyProtection="1">
      <alignment horizontal="center" vertical="center" wrapText="1"/>
      <protection locked="0"/>
    </xf>
    <xf numFmtId="0" fontId="12" fillId="4" borderId="64" xfId="0" applyFont="1" applyFill="1" applyBorder="1" applyAlignment="1" applyProtection="1">
      <alignment horizontal="center" vertical="center" wrapText="1"/>
      <protection locked="0"/>
    </xf>
    <xf numFmtId="0" fontId="12" fillId="4" borderId="58" xfId="0" applyFont="1" applyFill="1" applyBorder="1" applyAlignment="1" applyProtection="1">
      <alignment horizontal="center" vertical="center" wrapText="1"/>
      <protection locked="0"/>
    </xf>
    <xf numFmtId="0" fontId="12" fillId="4" borderId="59" xfId="0" applyFont="1" applyFill="1" applyBorder="1" applyAlignment="1" applyProtection="1">
      <alignment horizontal="center" vertical="center" wrapText="1"/>
      <protection locked="0"/>
    </xf>
    <xf numFmtId="9" fontId="12" fillId="4" borderId="64" xfId="2" applyFont="1" applyFill="1" applyBorder="1" applyAlignment="1" applyProtection="1">
      <alignment horizontal="center"/>
      <protection locked="0"/>
    </xf>
    <xf numFmtId="9" fontId="12" fillId="4" borderId="58" xfId="2" applyFont="1" applyFill="1" applyBorder="1" applyAlignment="1" applyProtection="1">
      <alignment horizontal="center"/>
      <protection locked="0"/>
    </xf>
    <xf numFmtId="9" fontId="12" fillId="4" borderId="59" xfId="2" applyFont="1" applyFill="1" applyBorder="1" applyAlignment="1" applyProtection="1">
      <alignment horizontal="center"/>
      <protection locked="0"/>
    </xf>
    <xf numFmtId="0" fontId="7" fillId="55" borderId="14" xfId="0" applyFont="1" applyFill="1" applyBorder="1" applyAlignment="1" applyProtection="1">
      <alignment horizontal="left" vertical="center" wrapText="1"/>
    </xf>
    <xf numFmtId="0" fontId="7" fillId="55" borderId="30" xfId="0" applyFont="1" applyFill="1" applyBorder="1" applyAlignment="1" applyProtection="1">
      <alignment horizontal="left" vertical="center" wrapText="1"/>
    </xf>
    <xf numFmtId="0" fontId="7" fillId="55" borderId="57" xfId="0" applyFont="1" applyFill="1" applyBorder="1" applyAlignment="1" applyProtection="1">
      <alignment horizontal="left" vertical="center" wrapText="1"/>
    </xf>
    <xf numFmtId="0" fontId="20" fillId="53" borderId="0" xfId="0" applyFont="1" applyFill="1" applyBorder="1" applyAlignment="1" applyProtection="1">
      <alignment horizontal="center" vertical="center" wrapText="1"/>
    </xf>
    <xf numFmtId="0" fontId="12" fillId="4" borderId="65" xfId="0" applyFont="1" applyFill="1" applyBorder="1" applyAlignment="1" applyProtection="1">
      <alignment horizontal="center"/>
      <protection locked="0"/>
    </xf>
    <xf numFmtId="0" fontId="12" fillId="4" borderId="34" xfId="0" applyFont="1" applyFill="1" applyBorder="1" applyAlignment="1" applyProtection="1">
      <alignment horizontal="center"/>
      <protection locked="0"/>
    </xf>
    <xf numFmtId="0" fontId="12" fillId="4" borderId="44" xfId="0" applyFont="1" applyFill="1" applyBorder="1" applyAlignment="1" applyProtection="1">
      <alignment horizontal="center"/>
      <protection locked="0"/>
    </xf>
    <xf numFmtId="0" fontId="12" fillId="4" borderId="66" xfId="0" applyFont="1" applyFill="1" applyBorder="1" applyAlignment="1" applyProtection="1">
      <alignment horizontal="center"/>
      <protection locked="0"/>
    </xf>
    <xf numFmtId="0" fontId="12" fillId="4" borderId="55" xfId="0" applyFont="1" applyFill="1" applyBorder="1" applyAlignment="1" applyProtection="1">
      <alignment horizontal="center"/>
      <protection locked="0"/>
    </xf>
    <xf numFmtId="0" fontId="12" fillId="4" borderId="56" xfId="0" applyFont="1" applyFill="1" applyBorder="1" applyAlignment="1" applyProtection="1">
      <alignment horizontal="center"/>
      <protection locked="0"/>
    </xf>
    <xf numFmtId="0" fontId="12" fillId="4" borderId="77" xfId="0" applyFont="1" applyFill="1" applyBorder="1" applyAlignment="1" applyProtection="1">
      <alignment horizontal="center" wrapText="1"/>
      <protection locked="0"/>
    </xf>
    <xf numFmtId="0" fontId="12" fillId="4" borderId="78" xfId="0" applyFont="1" applyFill="1" applyBorder="1" applyAlignment="1" applyProtection="1">
      <alignment horizontal="center" wrapText="1"/>
      <protection locked="0"/>
    </xf>
    <xf numFmtId="0" fontId="12" fillId="4" borderId="79" xfId="0" applyFont="1" applyFill="1" applyBorder="1" applyAlignment="1" applyProtection="1">
      <alignment horizontal="center" wrapText="1"/>
      <protection locked="0"/>
    </xf>
    <xf numFmtId="0" fontId="7" fillId="2" borderId="60" xfId="0" applyFont="1" applyFill="1" applyBorder="1" applyAlignment="1" applyProtection="1">
      <alignment horizontal="center" vertical="center" wrapText="1"/>
      <protection locked="0"/>
    </xf>
    <xf numFmtId="0" fontId="7" fillId="2" borderId="61" xfId="0" applyFont="1" applyFill="1" applyBorder="1" applyAlignment="1" applyProtection="1">
      <alignment horizontal="center" vertical="center" wrapText="1"/>
      <protection locked="0"/>
    </xf>
    <xf numFmtId="0" fontId="7" fillId="2" borderId="62" xfId="0" applyFont="1" applyFill="1" applyBorder="1" applyAlignment="1" applyProtection="1">
      <alignment horizontal="center" vertical="center" wrapText="1"/>
      <protection locked="0"/>
    </xf>
    <xf numFmtId="0" fontId="9" fillId="4" borderId="0" xfId="0" applyFont="1" applyFill="1" applyBorder="1" applyAlignment="1" applyProtection="1">
      <alignment horizontal="center" vertical="center" wrapText="1"/>
      <protection locked="0"/>
    </xf>
    <xf numFmtId="0" fontId="8" fillId="4" borderId="0" xfId="0" applyFont="1" applyFill="1" applyAlignment="1" applyProtection="1">
      <alignment horizontal="center" vertical="center"/>
      <protection locked="0"/>
    </xf>
    <xf numFmtId="0" fontId="7" fillId="2" borderId="15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 applyProtection="1">
      <alignment horizontal="left" vertical="center" wrapText="1"/>
      <protection locked="0"/>
    </xf>
    <xf numFmtId="0" fontId="7" fillId="2" borderId="26" xfId="0" applyFont="1" applyFill="1" applyBorder="1" applyAlignment="1" applyProtection="1">
      <alignment horizontal="left" vertical="center" wrapText="1"/>
      <protection locked="0"/>
    </xf>
    <xf numFmtId="0" fontId="7" fillId="54" borderId="60" xfId="0" applyFont="1" applyFill="1" applyBorder="1" applyAlignment="1" applyProtection="1">
      <alignment horizontal="left" vertical="center"/>
      <protection locked="0"/>
    </xf>
    <xf numFmtId="0" fontId="7" fillId="54" borderId="61" xfId="0" applyFont="1" applyFill="1" applyBorder="1" applyAlignment="1" applyProtection="1">
      <alignment horizontal="left" vertical="center"/>
      <protection locked="0"/>
    </xf>
    <xf numFmtId="0" fontId="7" fillId="54" borderId="62" xfId="0" applyFont="1" applyFill="1" applyBorder="1" applyAlignment="1" applyProtection="1">
      <alignment horizontal="left" vertical="center"/>
      <protection locked="0"/>
    </xf>
    <xf numFmtId="0" fontId="12" fillId="4" borderId="113" xfId="0" applyFont="1" applyFill="1" applyBorder="1" applyAlignment="1" applyProtection="1">
      <alignment vertical="center" wrapText="1"/>
    </xf>
    <xf numFmtId="0" fontId="12" fillId="4" borderId="33" xfId="0" applyFont="1" applyFill="1" applyBorder="1" applyAlignment="1" applyProtection="1">
      <alignment vertical="center" wrapText="1"/>
    </xf>
    <xf numFmtId="0" fontId="12" fillId="4" borderId="114" xfId="0" applyFont="1" applyFill="1" applyBorder="1" applyAlignment="1" applyProtection="1">
      <alignment vertical="center" wrapText="1"/>
    </xf>
    <xf numFmtId="0" fontId="12" fillId="4" borderId="64" xfId="0" applyFont="1" applyFill="1" applyBorder="1" applyAlignment="1" applyProtection="1">
      <alignment horizontal="center"/>
      <protection locked="0"/>
    </xf>
    <xf numFmtId="0" fontId="12" fillId="4" borderId="58" xfId="0" applyFont="1" applyFill="1" applyBorder="1" applyAlignment="1" applyProtection="1">
      <alignment horizontal="center"/>
      <protection locked="0"/>
    </xf>
    <xf numFmtId="0" fontId="12" fillId="4" borderId="59" xfId="0" applyFont="1" applyFill="1" applyBorder="1" applyAlignment="1" applyProtection="1">
      <alignment horizontal="center"/>
      <protection locked="0"/>
    </xf>
    <xf numFmtId="0" fontId="12" fillId="4" borderId="90" xfId="0" applyFont="1" applyFill="1" applyBorder="1" applyAlignment="1" applyProtection="1">
      <alignment horizontal="center" vertical="center" wrapText="1"/>
      <protection locked="0"/>
    </xf>
    <xf numFmtId="0" fontId="12" fillId="4" borderId="91" xfId="0" applyFont="1" applyFill="1" applyBorder="1" applyAlignment="1" applyProtection="1">
      <alignment horizontal="center" vertical="center" wrapText="1"/>
      <protection locked="0"/>
    </xf>
    <xf numFmtId="0" fontId="12" fillId="4" borderId="92" xfId="0" applyFont="1" applyFill="1" applyBorder="1" applyAlignment="1" applyProtection="1">
      <alignment horizontal="center" vertical="center" wrapText="1"/>
      <protection locked="0"/>
    </xf>
    <xf numFmtId="0" fontId="12" fillId="4" borderId="137" xfId="0" applyFont="1" applyFill="1" applyBorder="1" applyAlignment="1" applyProtection="1">
      <alignment horizontal="left" vertical="center" wrapText="1"/>
    </xf>
    <xf numFmtId="0" fontId="12" fillId="4" borderId="94" xfId="0" applyFont="1" applyFill="1" applyBorder="1" applyAlignment="1" applyProtection="1">
      <alignment horizontal="left" vertical="center" wrapText="1"/>
    </xf>
    <xf numFmtId="0" fontId="12" fillId="4" borderId="138" xfId="0" applyFont="1" applyFill="1" applyBorder="1" applyAlignment="1" applyProtection="1">
      <alignment horizontal="left" vertical="center" wrapText="1"/>
    </xf>
    <xf numFmtId="0" fontId="12" fillId="4" borderId="53" xfId="0" applyFont="1" applyFill="1" applyBorder="1" applyAlignment="1" applyProtection="1">
      <alignment horizontal="left" vertical="center" wrapText="1"/>
    </xf>
    <xf numFmtId="0" fontId="12" fillId="4" borderId="125" xfId="0" applyFont="1" applyFill="1" applyBorder="1" applyAlignment="1" applyProtection="1">
      <alignment horizontal="left" vertical="center" wrapText="1"/>
    </xf>
    <xf numFmtId="0" fontId="12" fillId="4" borderId="93" xfId="0" applyFont="1" applyFill="1" applyBorder="1" applyAlignment="1" applyProtection="1">
      <alignment horizontal="center" vertical="center"/>
      <protection locked="0"/>
    </xf>
    <xf numFmtId="0" fontId="12" fillId="4" borderId="94" xfId="0" applyFont="1" applyFill="1" applyBorder="1" applyAlignment="1" applyProtection="1">
      <alignment horizontal="center" vertical="center"/>
      <protection locked="0"/>
    </xf>
    <xf numFmtId="0" fontId="12" fillId="4" borderId="95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 wrapText="1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0" fontId="7" fillId="2" borderId="25" xfId="0" applyFont="1" applyFill="1" applyBorder="1" applyAlignment="1" applyProtection="1">
      <alignment horizontal="left" vertical="center"/>
    </xf>
    <xf numFmtId="0" fontId="7" fillId="2" borderId="26" xfId="0" applyFont="1" applyFill="1" applyBorder="1" applyAlignment="1" applyProtection="1">
      <alignment horizontal="left" vertical="center"/>
    </xf>
    <xf numFmtId="0" fontId="12" fillId="4" borderId="9" xfId="0" applyFont="1" applyFill="1" applyBorder="1" applyAlignment="1" applyProtection="1">
      <alignment horizontal="left" vertical="center" wrapText="1"/>
    </xf>
    <xf numFmtId="0" fontId="12" fillId="4" borderId="0" xfId="0" applyFont="1" applyFill="1" applyBorder="1" applyAlignment="1" applyProtection="1">
      <alignment horizontal="left" vertical="center" wrapText="1"/>
    </xf>
    <xf numFmtId="0" fontId="12" fillId="4" borderId="129" xfId="0" applyFont="1" applyFill="1" applyBorder="1" applyAlignment="1" applyProtection="1">
      <alignment horizontal="left" vertical="center" wrapText="1"/>
    </xf>
    <xf numFmtId="0" fontId="12" fillId="4" borderId="106" xfId="0" applyFont="1" applyFill="1" applyBorder="1" applyAlignment="1" applyProtection="1">
      <alignment vertical="center" wrapText="1"/>
    </xf>
    <xf numFmtId="0" fontId="12" fillId="4" borderId="34" xfId="0" applyFont="1" applyFill="1" applyBorder="1" applyAlignment="1" applyProtection="1">
      <alignment vertical="center" wrapText="1"/>
    </xf>
    <xf numFmtId="0" fontId="12" fillId="4" borderId="115" xfId="0" applyFont="1" applyFill="1" applyBorder="1" applyAlignment="1" applyProtection="1">
      <alignment vertical="center" wrapText="1"/>
    </xf>
    <xf numFmtId="0" fontId="12" fillId="4" borderId="28" xfId="0" applyFont="1" applyFill="1" applyBorder="1" applyAlignment="1" applyProtection="1">
      <alignment horizontal="left" vertical="center" wrapText="1"/>
    </xf>
    <xf numFmtId="0" fontId="12" fillId="4" borderId="50" xfId="0" applyFont="1" applyFill="1" applyBorder="1" applyAlignment="1" applyProtection="1">
      <alignment horizontal="left" vertical="center" wrapText="1"/>
    </xf>
    <xf numFmtId="0" fontId="12" fillId="4" borderId="133" xfId="0" applyFont="1" applyFill="1" applyBorder="1" applyAlignment="1" applyProtection="1">
      <alignment horizontal="left" vertical="center" wrapText="1"/>
    </xf>
    <xf numFmtId="0" fontId="12" fillId="4" borderId="41" xfId="0" applyFont="1" applyFill="1" applyBorder="1" applyAlignment="1" applyProtection="1">
      <alignment horizontal="center"/>
      <protection locked="0"/>
    </xf>
    <xf numFmtId="0" fontId="12" fillId="4" borderId="0" xfId="0" applyFont="1" applyFill="1" applyBorder="1" applyAlignment="1" applyProtection="1">
      <alignment horizontal="center" vertical="center" wrapText="1"/>
      <protection locked="0"/>
    </xf>
    <xf numFmtId="0" fontId="12" fillId="4" borderId="47" xfId="0" applyFont="1" applyFill="1" applyBorder="1" applyAlignment="1" applyProtection="1">
      <alignment horizontal="center" vertical="center" wrapText="1"/>
      <protection locked="0"/>
    </xf>
    <xf numFmtId="0" fontId="12" fillId="4" borderId="0" xfId="0" applyFont="1" applyFill="1" applyBorder="1" applyAlignment="1" applyProtection="1">
      <alignment horizontal="left" vertical="center" wrapText="1"/>
      <protection locked="0"/>
    </xf>
    <xf numFmtId="0" fontId="12" fillId="4" borderId="47" xfId="0" applyFont="1" applyFill="1" applyBorder="1" applyAlignment="1" applyProtection="1">
      <alignment horizontal="left" vertical="center" wrapText="1"/>
      <protection locked="0"/>
    </xf>
    <xf numFmtId="0" fontId="12" fillId="4" borderId="0" xfId="0" applyFont="1" applyFill="1" applyBorder="1" applyAlignment="1" applyProtection="1">
      <alignment horizontal="left" vertical="center"/>
      <protection locked="0"/>
    </xf>
    <xf numFmtId="0" fontId="12" fillId="4" borderId="47" xfId="0" applyFont="1" applyFill="1" applyBorder="1" applyAlignment="1" applyProtection="1">
      <alignment horizontal="left" vertical="center"/>
      <protection locked="0"/>
    </xf>
    <xf numFmtId="0" fontId="12" fillId="4" borderId="90" xfId="0" applyFont="1" applyFill="1" applyBorder="1" applyAlignment="1" applyProtection="1">
      <alignment horizontal="center"/>
      <protection locked="0"/>
    </xf>
    <xf numFmtId="0" fontId="12" fillId="4" borderId="91" xfId="0" applyFont="1" applyFill="1" applyBorder="1" applyAlignment="1" applyProtection="1">
      <alignment horizontal="center"/>
      <protection locked="0"/>
    </xf>
    <xf numFmtId="0" fontId="12" fillId="4" borderId="92" xfId="0" applyFont="1" applyFill="1" applyBorder="1" applyAlignment="1" applyProtection="1">
      <alignment horizontal="center"/>
      <protection locked="0"/>
    </xf>
    <xf numFmtId="0" fontId="12" fillId="4" borderId="125" xfId="0" applyFont="1" applyFill="1" applyBorder="1" applyAlignment="1" applyProtection="1">
      <alignment horizontal="left" vertical="center"/>
      <protection locked="0"/>
    </xf>
    <xf numFmtId="0" fontId="12" fillId="4" borderId="126" xfId="0" applyFont="1" applyFill="1" applyBorder="1" applyAlignment="1" applyProtection="1">
      <alignment horizontal="left" vertical="center"/>
      <protection locked="0"/>
    </xf>
    <xf numFmtId="0" fontId="12" fillId="4" borderId="121" xfId="0" applyFont="1" applyFill="1" applyBorder="1" applyAlignment="1" applyProtection="1">
      <alignment horizontal="left" vertical="center"/>
      <protection locked="0"/>
    </xf>
    <xf numFmtId="0" fontId="12" fillId="4" borderId="122" xfId="0" applyFont="1" applyFill="1" applyBorder="1" applyAlignment="1" applyProtection="1">
      <alignment horizontal="left" vertical="center"/>
      <protection locked="0"/>
    </xf>
    <xf numFmtId="0" fontId="12" fillId="4" borderId="90" xfId="0" applyFont="1" applyFill="1" applyBorder="1" applyAlignment="1" applyProtection="1">
      <alignment horizontal="left" vertical="center" wrapText="1"/>
      <protection locked="0"/>
    </xf>
    <xf numFmtId="0" fontId="12" fillId="4" borderId="91" xfId="0" applyFont="1" applyFill="1" applyBorder="1" applyAlignment="1" applyProtection="1">
      <alignment horizontal="left" vertical="center" wrapText="1"/>
      <protection locked="0"/>
    </xf>
    <xf numFmtId="0" fontId="12" fillId="4" borderId="92" xfId="0" applyFont="1" applyFill="1" applyBorder="1" applyAlignment="1" applyProtection="1">
      <alignment horizontal="left" vertical="center" wrapText="1"/>
      <protection locked="0"/>
    </xf>
    <xf numFmtId="0" fontId="12" fillId="4" borderId="137" xfId="0" applyFont="1" applyFill="1" applyBorder="1" applyAlignment="1" applyProtection="1">
      <alignment vertical="center" wrapText="1"/>
    </xf>
    <xf numFmtId="0" fontId="12" fillId="4" borderId="94" xfId="0" applyFont="1" applyFill="1" applyBorder="1" applyAlignment="1" applyProtection="1">
      <alignment vertical="center" wrapText="1"/>
    </xf>
    <xf numFmtId="0" fontId="12" fillId="4" borderId="138" xfId="0" applyFont="1" applyFill="1" applyBorder="1" applyAlignment="1" applyProtection="1">
      <alignment vertical="center" wrapText="1"/>
    </xf>
    <xf numFmtId="0" fontId="12" fillId="4" borderId="93" xfId="0" applyFont="1" applyFill="1" applyBorder="1" applyAlignment="1" applyProtection="1">
      <alignment horizontal="left" vertical="center" wrapText="1"/>
      <protection locked="0"/>
    </xf>
    <xf numFmtId="0" fontId="12" fillId="4" borderId="94" xfId="0" applyFont="1" applyFill="1" applyBorder="1" applyAlignment="1" applyProtection="1">
      <alignment horizontal="left" vertical="center" wrapText="1"/>
      <protection locked="0"/>
    </xf>
    <xf numFmtId="0" fontId="12" fillId="4" borderId="95" xfId="0" applyFont="1" applyFill="1" applyBorder="1" applyAlignment="1" applyProtection="1">
      <alignment horizontal="left" vertical="center" wrapText="1"/>
      <protection locked="0"/>
    </xf>
    <xf numFmtId="0" fontId="7" fillId="54" borderId="36" xfId="0" applyFont="1" applyFill="1" applyBorder="1" applyAlignment="1" applyProtection="1">
      <alignment horizontal="left" vertical="center"/>
      <protection locked="0"/>
    </xf>
    <xf numFmtId="0" fontId="7" fillId="54" borderId="32" xfId="0" applyFont="1" applyFill="1" applyBorder="1" applyAlignment="1" applyProtection="1">
      <alignment horizontal="left" vertical="center"/>
      <protection locked="0"/>
    </xf>
    <xf numFmtId="0" fontId="7" fillId="54" borderId="70" xfId="0" applyFont="1" applyFill="1" applyBorder="1" applyAlignment="1" applyProtection="1">
      <alignment horizontal="left" vertical="center"/>
      <protection locked="0"/>
    </xf>
    <xf numFmtId="0" fontId="12" fillId="4" borderId="64" xfId="0" applyFont="1" applyFill="1" applyBorder="1" applyAlignment="1" applyProtection="1">
      <alignment horizontal="left" vertical="center" wrapText="1"/>
      <protection locked="0"/>
    </xf>
    <xf numFmtId="0" fontId="12" fillId="4" borderId="58" xfId="0" applyFont="1" applyFill="1" applyBorder="1" applyAlignment="1" applyProtection="1">
      <alignment horizontal="left" vertical="center" wrapText="1"/>
      <protection locked="0"/>
    </xf>
    <xf numFmtId="0" fontId="12" fillId="4" borderId="59" xfId="0" applyFont="1" applyFill="1" applyBorder="1" applyAlignment="1" applyProtection="1">
      <alignment horizontal="left" vertical="center" wrapText="1"/>
      <protection locked="0"/>
    </xf>
    <xf numFmtId="0" fontId="12" fillId="4" borderId="38" xfId="0" applyFont="1" applyFill="1" applyBorder="1" applyAlignment="1" applyProtection="1">
      <alignment horizontal="left" vertical="center" wrapText="1"/>
    </xf>
    <xf numFmtId="0" fontId="12" fillId="4" borderId="91" xfId="0" applyFont="1" applyFill="1" applyBorder="1" applyAlignment="1" applyProtection="1">
      <alignment horizontal="left" vertical="center" wrapText="1"/>
    </xf>
    <xf numFmtId="0" fontId="12" fillId="4" borderId="123" xfId="0" applyFont="1" applyFill="1" applyBorder="1" applyAlignment="1" applyProtection="1">
      <alignment horizontal="left" vertical="center" wrapText="1"/>
    </xf>
    <xf numFmtId="167" fontId="7" fillId="2" borderId="19" xfId="231" applyNumberFormat="1" applyFont="1" applyFill="1" applyBorder="1" applyAlignment="1" applyProtection="1">
      <alignment horizontal="left" vertical="center" wrapText="1"/>
    </xf>
    <xf numFmtId="167" fontId="7" fillId="2" borderId="25" xfId="231" applyNumberFormat="1" applyFont="1" applyFill="1" applyBorder="1" applyAlignment="1" applyProtection="1">
      <alignment horizontal="left" vertical="center" wrapText="1"/>
    </xf>
    <xf numFmtId="167" fontId="7" fillId="2" borderId="26" xfId="231" applyNumberFormat="1" applyFont="1" applyFill="1" applyBorder="1" applyAlignment="1" applyProtection="1">
      <alignment horizontal="left" vertical="center" wrapText="1"/>
    </xf>
    <xf numFmtId="167" fontId="12" fillId="58" borderId="13" xfId="231" applyNumberFormat="1" applyFont="1" applyFill="1" applyBorder="1" applyAlignment="1" applyProtection="1">
      <alignment horizontal="left" vertical="center" wrapText="1"/>
    </xf>
    <xf numFmtId="167" fontId="12" fillId="58" borderId="30" xfId="231" applyNumberFormat="1" applyFont="1" applyFill="1" applyBorder="1" applyAlignment="1" applyProtection="1">
      <alignment horizontal="left" vertical="center" wrapText="1"/>
    </xf>
    <xf numFmtId="0" fontId="10" fillId="4" borderId="0" xfId="0" applyFont="1" applyFill="1" applyBorder="1" applyAlignment="1" applyProtection="1">
      <alignment horizontal="center" vertical="center" wrapText="1"/>
      <protection locked="0"/>
    </xf>
    <xf numFmtId="0" fontId="11" fillId="4" borderId="0" xfId="0" applyFont="1" applyFill="1" applyAlignment="1" applyProtection="1">
      <alignment horizontal="center" vertical="center"/>
      <protection locked="0"/>
    </xf>
    <xf numFmtId="0" fontId="10" fillId="4" borderId="0" xfId="0" applyFont="1" applyFill="1" applyAlignment="1" applyProtection="1">
      <alignment wrapText="1"/>
      <protection locked="0"/>
    </xf>
    <xf numFmtId="0" fontId="7" fillId="2" borderId="19" xfId="0" applyFont="1" applyFill="1" applyBorder="1" applyAlignment="1" applyProtection="1">
      <alignment horizontal="left" vertical="center" wrapText="1"/>
      <protection locked="0"/>
    </xf>
    <xf numFmtId="0" fontId="11" fillId="4" borderId="0" xfId="0" applyFont="1" applyFill="1" applyAlignment="1" applyProtection="1">
      <alignment horizontal="center" vertical="center" wrapText="1"/>
      <protection locked="0"/>
    </xf>
    <xf numFmtId="0" fontId="10" fillId="4" borderId="93" xfId="0" applyFont="1" applyFill="1" applyBorder="1" applyAlignment="1" applyProtection="1">
      <alignment horizontal="left"/>
      <protection locked="0"/>
    </xf>
    <xf numFmtId="0" fontId="10" fillId="4" borderId="94" xfId="0" applyFont="1" applyFill="1" applyBorder="1" applyAlignment="1" applyProtection="1">
      <alignment horizontal="left"/>
      <protection locked="0"/>
    </xf>
    <xf numFmtId="0" fontId="10" fillId="4" borderId="95" xfId="0" applyFont="1" applyFill="1" applyBorder="1" applyAlignment="1" applyProtection="1">
      <alignment horizontal="left"/>
      <protection locked="0"/>
    </xf>
    <xf numFmtId="0" fontId="10" fillId="4" borderId="0" xfId="0" applyFont="1" applyFill="1" applyAlignment="1" applyProtection="1">
      <alignment horizontal="center" vertical="center"/>
      <protection locked="0"/>
    </xf>
    <xf numFmtId="0" fontId="10" fillId="2" borderId="19" xfId="0" applyFont="1" applyFill="1" applyBorder="1" applyAlignment="1" applyProtection="1">
      <alignment horizontal="left" vertical="center" wrapText="1"/>
      <protection locked="0"/>
    </xf>
    <xf numFmtId="0" fontId="10" fillId="2" borderId="25" xfId="0" applyFont="1" applyFill="1" applyBorder="1" applyAlignment="1" applyProtection="1">
      <alignment horizontal="left" vertical="center" wrapText="1"/>
      <protection locked="0"/>
    </xf>
    <xf numFmtId="0" fontId="10" fillId="2" borderId="26" xfId="0" applyFont="1" applyFill="1" applyBorder="1" applyAlignment="1" applyProtection="1">
      <alignment horizontal="left" vertical="center" wrapText="1"/>
      <protection locked="0"/>
    </xf>
    <xf numFmtId="0" fontId="12" fillId="4" borderId="140" xfId="0" applyFont="1" applyFill="1" applyBorder="1" applyAlignment="1" applyProtection="1">
      <alignment horizontal="center"/>
      <protection locked="0"/>
    </xf>
    <xf numFmtId="0" fontId="12" fillId="4" borderId="97" xfId="0" applyFont="1" applyFill="1" applyBorder="1" applyAlignment="1" applyProtection="1">
      <alignment horizontal="center"/>
      <protection locked="0"/>
    </xf>
    <xf numFmtId="0" fontId="12" fillId="4" borderId="100" xfId="0" applyFont="1" applyFill="1" applyBorder="1" applyAlignment="1" applyProtection="1">
      <alignment horizont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12" fillId="26" borderId="86" xfId="0" applyFont="1" applyFill="1" applyBorder="1" applyAlignment="1" applyProtection="1">
      <alignment horizontal="left" vertical="top" wrapText="1"/>
    </xf>
    <xf numFmtId="0" fontId="12" fillId="26" borderId="67" xfId="0" applyFont="1" applyFill="1" applyBorder="1" applyAlignment="1" applyProtection="1">
      <alignment horizontal="left" vertical="top" wrapText="1"/>
    </xf>
    <xf numFmtId="0" fontId="12" fillId="26" borderId="68" xfId="0" applyFont="1" applyFill="1" applyBorder="1" applyAlignment="1" applyProtection="1">
      <alignment horizontal="left" vertical="top" wrapText="1"/>
    </xf>
    <xf numFmtId="0" fontId="12" fillId="26" borderId="73" xfId="0" applyFont="1" applyFill="1" applyBorder="1" applyAlignment="1" applyProtection="1">
      <alignment horizontal="left" vertical="top" wrapText="1"/>
    </xf>
    <xf numFmtId="0" fontId="12" fillId="4" borderId="87" xfId="0" applyFont="1" applyFill="1" applyBorder="1" applyAlignment="1" applyProtection="1">
      <alignment horizontal="center" vertical="center" wrapText="1"/>
      <protection locked="0"/>
    </xf>
    <xf numFmtId="0" fontId="12" fillId="4" borderId="88" xfId="0" applyFont="1" applyFill="1" applyBorder="1" applyAlignment="1" applyProtection="1">
      <alignment horizontal="center" vertical="center" wrapText="1"/>
      <protection locked="0"/>
    </xf>
    <xf numFmtId="0" fontId="12" fillId="4" borderId="89" xfId="0" applyFont="1" applyFill="1" applyBorder="1" applyAlignment="1" applyProtection="1">
      <alignment horizontal="center" vertical="center" wrapText="1"/>
      <protection locked="0"/>
    </xf>
    <xf numFmtId="0" fontId="12" fillId="4" borderId="93" xfId="0" applyFont="1" applyFill="1" applyBorder="1" applyAlignment="1" applyProtection="1">
      <alignment horizontal="center"/>
      <protection locked="0"/>
    </xf>
    <xf numFmtId="0" fontId="12" fillId="4" borderId="94" xfId="0" applyFont="1" applyFill="1" applyBorder="1" applyAlignment="1" applyProtection="1">
      <alignment horizontal="center"/>
      <protection locked="0"/>
    </xf>
    <xf numFmtId="0" fontId="12" fillId="4" borderId="95" xfId="0" applyFont="1" applyFill="1" applyBorder="1" applyAlignment="1" applyProtection="1">
      <alignment horizontal="center"/>
      <protection locked="0"/>
    </xf>
    <xf numFmtId="0" fontId="12" fillId="4" borderId="112" xfId="0" applyFont="1" applyFill="1" applyBorder="1" applyAlignment="1" applyProtection="1">
      <alignment vertical="center" wrapText="1"/>
    </xf>
    <xf numFmtId="0" fontId="12" fillId="4" borderId="51" xfId="0" applyFont="1" applyFill="1" applyBorder="1" applyAlignment="1" applyProtection="1">
      <alignment vertical="center" wrapText="1"/>
    </xf>
    <xf numFmtId="0" fontId="12" fillId="4" borderId="118" xfId="0" applyFont="1" applyFill="1" applyBorder="1" applyAlignment="1" applyProtection="1">
      <alignment vertical="center" wrapText="1"/>
    </xf>
    <xf numFmtId="0" fontId="12" fillId="4" borderId="72" xfId="0" applyFont="1" applyFill="1" applyBorder="1" applyAlignment="1" applyProtection="1">
      <alignment horizontal="center"/>
      <protection locked="0"/>
    </xf>
    <xf numFmtId="0" fontId="12" fillId="4" borderId="51" xfId="0" applyFont="1" applyFill="1" applyBorder="1" applyAlignment="1" applyProtection="1">
      <alignment horizontal="center"/>
      <protection locked="0"/>
    </xf>
    <xf numFmtId="0" fontId="12" fillId="4" borderId="52" xfId="0" applyFont="1" applyFill="1" applyBorder="1" applyAlignment="1" applyProtection="1">
      <alignment horizontal="center"/>
      <protection locked="0"/>
    </xf>
    <xf numFmtId="0" fontId="12" fillId="4" borderId="90" xfId="0" applyFont="1" applyFill="1" applyBorder="1" applyAlignment="1" applyProtection="1">
      <alignment horizontal="center" wrapText="1"/>
      <protection locked="0"/>
    </xf>
    <xf numFmtId="0" fontId="12" fillId="4" borderId="91" xfId="0" applyFont="1" applyFill="1" applyBorder="1" applyAlignment="1" applyProtection="1">
      <alignment horizontal="center" wrapText="1"/>
      <protection locked="0"/>
    </xf>
    <xf numFmtId="0" fontId="12" fillId="4" borderId="92" xfId="0" applyFont="1" applyFill="1" applyBorder="1" applyAlignment="1" applyProtection="1">
      <alignment horizontal="center" wrapText="1"/>
      <protection locked="0"/>
    </xf>
    <xf numFmtId="0" fontId="12" fillId="4" borderId="64" xfId="0" applyFont="1" applyFill="1" applyBorder="1" applyAlignment="1" applyProtection="1">
      <alignment horizontal="left" wrapText="1"/>
      <protection locked="0"/>
    </xf>
    <xf numFmtId="0" fontId="12" fillId="4" borderId="58" xfId="0" applyFont="1" applyFill="1" applyBorder="1" applyAlignment="1" applyProtection="1">
      <alignment horizontal="left" wrapText="1"/>
      <protection locked="0"/>
    </xf>
    <xf numFmtId="0" fontId="12" fillId="4" borderId="59" xfId="0" applyFont="1" applyFill="1" applyBorder="1" applyAlignment="1" applyProtection="1">
      <alignment horizontal="left" wrapText="1"/>
      <protection locked="0"/>
    </xf>
    <xf numFmtId="0" fontId="12" fillId="4" borderId="106" xfId="0" applyFont="1" applyFill="1" applyBorder="1" applyAlignment="1" applyProtection="1">
      <alignment horizontal="left" vertical="center" wrapText="1"/>
    </xf>
    <xf numFmtId="0" fontId="12" fillId="4" borderId="34" xfId="0" applyFont="1" applyFill="1" applyBorder="1" applyAlignment="1" applyProtection="1">
      <alignment horizontal="left" vertical="center" wrapText="1"/>
    </xf>
    <xf numFmtId="0" fontId="12" fillId="4" borderId="115" xfId="0" applyFont="1" applyFill="1" applyBorder="1" applyAlignment="1" applyProtection="1">
      <alignment horizontal="left" vertical="center" wrapText="1"/>
    </xf>
    <xf numFmtId="0" fontId="12" fillId="4" borderId="65" xfId="0" applyFont="1" applyFill="1" applyBorder="1" applyAlignment="1" applyProtection="1">
      <alignment horizontal="center" vertical="center"/>
      <protection locked="0"/>
    </xf>
    <xf numFmtId="0" fontId="12" fillId="4" borderId="34" xfId="0" applyFont="1" applyFill="1" applyBorder="1" applyAlignment="1" applyProtection="1">
      <alignment horizontal="center" vertical="center"/>
      <protection locked="0"/>
    </xf>
    <xf numFmtId="0" fontId="12" fillId="4" borderId="44" xfId="0" applyFont="1" applyFill="1" applyBorder="1" applyAlignment="1" applyProtection="1">
      <alignment horizontal="center" vertical="center"/>
      <protection locked="0"/>
    </xf>
    <xf numFmtId="0" fontId="12" fillId="4" borderId="128" xfId="0" applyFont="1" applyFill="1" applyBorder="1" applyAlignment="1" applyProtection="1">
      <alignment horizontal="left" vertical="center" wrapText="1"/>
    </xf>
    <xf numFmtId="0" fontId="12" fillId="4" borderId="125" xfId="0" applyFont="1" applyFill="1" applyBorder="1" applyAlignment="1" applyProtection="1">
      <alignment vertical="center" wrapText="1"/>
      <protection locked="0"/>
    </xf>
    <xf numFmtId="0" fontId="12" fillId="4" borderId="126" xfId="0" applyFont="1" applyFill="1" applyBorder="1" applyAlignment="1" applyProtection="1">
      <alignment vertical="center" wrapText="1"/>
      <protection locked="0"/>
    </xf>
    <xf numFmtId="0" fontId="12" fillId="4" borderId="0" xfId="0" applyFont="1" applyFill="1" applyBorder="1" applyAlignment="1" applyProtection="1">
      <alignment vertical="center" wrapText="1"/>
      <protection locked="0"/>
    </xf>
    <xf numFmtId="0" fontId="12" fillId="4" borderId="47" xfId="0" applyFont="1" applyFill="1" applyBorder="1" applyAlignment="1" applyProtection="1">
      <alignment vertical="center" wrapText="1"/>
      <protection locked="0"/>
    </xf>
    <xf numFmtId="0" fontId="12" fillId="4" borderId="121" xfId="0" applyFont="1" applyFill="1" applyBorder="1" applyAlignment="1" applyProtection="1">
      <alignment horizontal="left" vertical="center" wrapText="1"/>
      <protection locked="0"/>
    </xf>
    <xf numFmtId="0" fontId="12" fillId="4" borderId="122" xfId="0" applyFont="1" applyFill="1" applyBorder="1" applyAlignment="1" applyProtection="1">
      <alignment horizontal="left" vertical="center" wrapText="1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7" fillId="2" borderId="46" xfId="0" applyFont="1" applyFill="1" applyBorder="1" applyAlignment="1" applyProtection="1">
      <alignment horizontal="left" vertical="center" wrapText="1"/>
      <protection locked="0"/>
    </xf>
    <xf numFmtId="0" fontId="7" fillId="2" borderId="49" xfId="0" applyFont="1" applyFill="1" applyBorder="1" applyAlignment="1" applyProtection="1">
      <alignment horizontal="left" vertical="center" wrapText="1"/>
      <protection locked="0"/>
    </xf>
    <xf numFmtId="0" fontId="13" fillId="53" borderId="0" xfId="0" applyFont="1" applyFill="1" applyBorder="1" applyAlignment="1" applyProtection="1">
      <alignment horizontal="left" vertical="center" wrapText="1"/>
      <protection locked="0"/>
    </xf>
    <xf numFmtId="0" fontId="13" fillId="53" borderId="47" xfId="0" applyFont="1" applyFill="1" applyBorder="1" applyAlignment="1" applyProtection="1">
      <alignment horizontal="left" vertical="center" wrapText="1"/>
      <protection locked="0"/>
    </xf>
    <xf numFmtId="9" fontId="12" fillId="4" borderId="65" xfId="2" applyFont="1" applyFill="1" applyBorder="1" applyAlignment="1" applyProtection="1">
      <alignment horizontal="center"/>
      <protection locked="0"/>
    </xf>
    <xf numFmtId="9" fontId="12" fillId="4" borderId="34" xfId="2" applyFont="1" applyFill="1" applyBorder="1" applyAlignment="1" applyProtection="1">
      <alignment horizontal="center"/>
      <protection locked="0"/>
    </xf>
    <xf numFmtId="9" fontId="12" fillId="4" borderId="44" xfId="2" applyFont="1" applyFill="1" applyBorder="1" applyAlignment="1" applyProtection="1">
      <alignment horizontal="center"/>
      <protection locked="0"/>
    </xf>
    <xf numFmtId="9" fontId="12" fillId="4" borderId="90" xfId="2" applyFont="1" applyFill="1" applyBorder="1" applyAlignment="1" applyProtection="1">
      <alignment horizontal="center"/>
      <protection locked="0"/>
    </xf>
    <xf numFmtId="9" fontId="12" fillId="4" borderId="91" xfId="2" applyFont="1" applyFill="1" applyBorder="1" applyAlignment="1" applyProtection="1">
      <alignment horizontal="center"/>
      <protection locked="0"/>
    </xf>
    <xf numFmtId="9" fontId="12" fillId="4" borderId="92" xfId="2" applyFont="1" applyFill="1" applyBorder="1" applyAlignment="1" applyProtection="1">
      <alignment horizontal="center"/>
      <protection locked="0"/>
    </xf>
    <xf numFmtId="0" fontId="12" fillId="4" borderId="116" xfId="0" applyFont="1" applyFill="1" applyBorder="1" applyAlignment="1" applyProtection="1">
      <alignment vertical="center" wrapText="1"/>
    </xf>
    <xf numFmtId="0" fontId="12" fillId="4" borderId="35" xfId="0" applyFont="1" applyFill="1" applyBorder="1" applyAlignment="1" applyProtection="1">
      <alignment vertical="center" wrapText="1"/>
    </xf>
    <xf numFmtId="0" fontId="12" fillId="4" borderId="117" xfId="0" applyFont="1" applyFill="1" applyBorder="1" applyAlignment="1" applyProtection="1">
      <alignment vertical="center" wrapText="1"/>
    </xf>
    <xf numFmtId="0" fontId="12" fillId="4" borderId="37" xfId="0" applyFont="1" applyFill="1" applyBorder="1" applyAlignment="1" applyProtection="1">
      <alignment wrapText="1"/>
    </xf>
    <xf numFmtId="0" fontId="12" fillId="4" borderId="78" xfId="0" applyFont="1" applyFill="1" applyBorder="1" applyAlignment="1" applyProtection="1">
      <alignment wrapText="1"/>
    </xf>
    <xf numFmtId="0" fontId="12" fillId="4" borderId="132" xfId="0" applyFont="1" applyFill="1" applyBorder="1" applyAlignment="1" applyProtection="1">
      <alignment wrapText="1"/>
    </xf>
    <xf numFmtId="0" fontId="12" fillId="4" borderId="38" xfId="0" applyFont="1" applyFill="1" applyBorder="1" applyAlignment="1" applyProtection="1">
      <alignment wrapText="1"/>
    </xf>
    <xf numFmtId="0" fontId="12" fillId="4" borderId="91" xfId="0" applyFont="1" applyFill="1" applyBorder="1" applyAlignment="1" applyProtection="1">
      <alignment wrapText="1"/>
    </xf>
    <xf numFmtId="0" fontId="12" fillId="4" borderId="123" xfId="0" applyFont="1" applyFill="1" applyBorder="1" applyAlignment="1" applyProtection="1">
      <alignment wrapText="1"/>
    </xf>
    <xf numFmtId="0" fontId="12" fillId="4" borderId="38" xfId="0" applyFont="1" applyFill="1" applyBorder="1" applyAlignment="1" applyProtection="1">
      <alignment vertical="center" wrapText="1"/>
    </xf>
    <xf numFmtId="0" fontId="12" fillId="4" borderId="91" xfId="0" applyFont="1" applyFill="1" applyBorder="1" applyAlignment="1" applyProtection="1">
      <alignment vertical="center" wrapText="1"/>
    </xf>
    <xf numFmtId="0" fontId="12" fillId="4" borderId="123" xfId="0" applyFont="1" applyFill="1" applyBorder="1" applyAlignment="1" applyProtection="1">
      <alignment vertical="center" wrapText="1"/>
    </xf>
    <xf numFmtId="0" fontId="12" fillId="4" borderId="66" xfId="0" applyFont="1" applyFill="1" applyBorder="1" applyAlignment="1" applyProtection="1">
      <alignment horizontal="center" vertical="center"/>
      <protection locked="0"/>
    </xf>
    <xf numFmtId="0" fontId="12" fillId="4" borderId="55" xfId="0" applyFont="1" applyFill="1" applyBorder="1" applyAlignment="1" applyProtection="1">
      <alignment horizontal="center" vertical="center"/>
      <protection locked="0"/>
    </xf>
    <xf numFmtId="0" fontId="12" fillId="4" borderId="56" xfId="0" applyFont="1" applyFill="1" applyBorder="1" applyAlignment="1" applyProtection="1">
      <alignment horizontal="center" vertical="center"/>
      <protection locked="0"/>
    </xf>
    <xf numFmtId="0" fontId="7" fillId="54" borderId="13" xfId="0" applyFont="1" applyFill="1" applyBorder="1" applyAlignment="1" applyProtection="1">
      <alignment horizontal="left" vertical="center"/>
      <protection locked="0"/>
    </xf>
    <xf numFmtId="0" fontId="7" fillId="54" borderId="30" xfId="0" applyFont="1" applyFill="1" applyBorder="1" applyAlignment="1" applyProtection="1">
      <alignment horizontal="left" vertical="center"/>
      <protection locked="0"/>
    </xf>
    <xf numFmtId="0" fontId="7" fillId="54" borderId="31" xfId="0" applyFont="1" applyFill="1" applyBorder="1" applyAlignment="1" applyProtection="1">
      <alignment horizontal="left" vertical="center"/>
      <protection locked="0"/>
    </xf>
    <xf numFmtId="0" fontId="12" fillId="4" borderId="77" xfId="0" applyFont="1" applyFill="1" applyBorder="1" applyAlignment="1" applyProtection="1">
      <alignment horizontal="left" wrapText="1"/>
      <protection locked="0"/>
    </xf>
    <xf numFmtId="0" fontId="12" fillId="4" borderId="78" xfId="0" applyFont="1" applyFill="1" applyBorder="1" applyAlignment="1" applyProtection="1">
      <alignment horizontal="left" wrapText="1"/>
      <protection locked="0"/>
    </xf>
    <xf numFmtId="0" fontId="12" fillId="4" borderId="79" xfId="0" applyFont="1" applyFill="1" applyBorder="1" applyAlignment="1" applyProtection="1">
      <alignment horizontal="left" wrapText="1"/>
      <protection locked="0"/>
    </xf>
    <xf numFmtId="0" fontId="41" fillId="0" borderId="90" xfId="0" applyFont="1" applyFill="1" applyBorder="1" applyAlignment="1" applyProtection="1">
      <alignment horizontal="center" wrapText="1"/>
      <protection locked="0"/>
    </xf>
    <xf numFmtId="0" fontId="41" fillId="0" borderId="91" xfId="0" applyFont="1" applyFill="1" applyBorder="1" applyAlignment="1" applyProtection="1">
      <alignment horizontal="center" wrapText="1"/>
      <protection locked="0"/>
    </xf>
    <xf numFmtId="0" fontId="41" fillId="0" borderId="92" xfId="0" applyFont="1" applyFill="1" applyBorder="1" applyAlignment="1" applyProtection="1">
      <alignment horizontal="center" wrapText="1"/>
      <protection locked="0"/>
    </xf>
    <xf numFmtId="0" fontId="34" fillId="52" borderId="20" xfId="228" applyFont="1" applyFill="1" applyBorder="1" applyAlignment="1">
      <alignment horizontal="center" vertical="center"/>
    </xf>
    <xf numFmtId="0" fontId="34" fillId="52" borderId="21" xfId="228" applyFont="1" applyFill="1" applyBorder="1" applyAlignment="1">
      <alignment horizontal="center" vertical="center"/>
    </xf>
    <xf numFmtId="0" fontId="28" fillId="4" borderId="19" xfId="228" applyFont="1" applyFill="1" applyBorder="1" applyAlignment="1">
      <alignment horizontal="left" vertical="center" wrapText="1"/>
    </xf>
    <xf numFmtId="0" fontId="28" fillId="4" borderId="25" xfId="228" applyFont="1" applyFill="1" applyBorder="1" applyAlignment="1">
      <alignment horizontal="left" vertical="center" wrapText="1"/>
    </xf>
    <xf numFmtId="0" fontId="28" fillId="4" borderId="26" xfId="228" applyFont="1" applyFill="1" applyBorder="1" applyAlignment="1">
      <alignment horizontal="left" vertical="center" wrapText="1"/>
    </xf>
    <xf numFmtId="0" fontId="28" fillId="4" borderId="13" xfId="228" applyFont="1" applyFill="1" applyBorder="1" applyAlignment="1">
      <alignment horizontal="left" vertical="center" wrapText="1"/>
    </xf>
    <xf numFmtId="0" fontId="28" fillId="4" borderId="30" xfId="228" applyFont="1" applyFill="1" applyBorder="1" applyAlignment="1">
      <alignment horizontal="left" vertical="center" wrapText="1"/>
    </xf>
    <xf numFmtId="0" fontId="28" fillId="4" borderId="31" xfId="228" applyFont="1" applyFill="1" applyBorder="1" applyAlignment="1">
      <alignment horizontal="left" vertical="center" wrapText="1"/>
    </xf>
    <xf numFmtId="0" fontId="28" fillId="4" borderId="16" xfId="228" applyFont="1" applyFill="1" applyBorder="1" applyAlignment="1">
      <alignment horizontal="left" vertical="center" wrapText="1"/>
    </xf>
    <xf numFmtId="0" fontId="28" fillId="4" borderId="97" xfId="228" applyFont="1" applyFill="1" applyBorder="1" applyAlignment="1">
      <alignment horizontal="left" vertical="center" wrapText="1"/>
    </xf>
    <xf numFmtId="0" fontId="28" fillId="4" borderId="100" xfId="228" applyFont="1" applyFill="1" applyBorder="1" applyAlignment="1">
      <alignment horizontal="left" vertical="center" wrapText="1"/>
    </xf>
    <xf numFmtId="0" fontId="29" fillId="52" borderId="20" xfId="0" applyFont="1" applyFill="1" applyBorder="1" applyAlignment="1">
      <alignment horizontal="center" vertical="center" wrapText="1"/>
    </xf>
    <xf numFmtId="0" fontId="29" fillId="52" borderId="21" xfId="0" applyFont="1" applyFill="1" applyBorder="1" applyAlignment="1">
      <alignment horizontal="center" vertical="center" wrapText="1"/>
    </xf>
    <xf numFmtId="0" fontId="29" fillId="52" borderId="22" xfId="0" applyFont="1" applyFill="1" applyBorder="1" applyAlignment="1">
      <alignment horizontal="center" vertical="center" wrapText="1"/>
    </xf>
    <xf numFmtId="0" fontId="34" fillId="52" borderId="20" xfId="0" applyFont="1" applyFill="1" applyBorder="1" applyAlignment="1">
      <alignment horizontal="left" vertical="center"/>
    </xf>
    <xf numFmtId="0" fontId="34" fillId="52" borderId="21" xfId="0" applyFont="1" applyFill="1" applyBorder="1" applyAlignment="1">
      <alignment horizontal="left" vertical="center"/>
    </xf>
    <xf numFmtId="0" fontId="32" fillId="4" borderId="19" xfId="0" applyFont="1" applyFill="1" applyBorder="1" applyAlignment="1">
      <alignment horizontal="left" vertical="center" wrapText="1"/>
    </xf>
    <xf numFmtId="0" fontId="32" fillId="4" borderId="25" xfId="0" applyFont="1" applyFill="1" applyBorder="1" applyAlignment="1">
      <alignment horizontal="left" vertical="center" wrapText="1"/>
    </xf>
    <xf numFmtId="0" fontId="32" fillId="4" borderId="13" xfId="0" applyFont="1" applyFill="1" applyBorder="1" applyAlignment="1">
      <alignment horizontal="left" vertical="center" wrapText="1"/>
    </xf>
    <xf numFmtId="0" fontId="32" fillId="4" borderId="30" xfId="0" applyFont="1" applyFill="1" applyBorder="1" applyAlignment="1">
      <alignment horizontal="left" vertical="center" wrapText="1"/>
    </xf>
    <xf numFmtId="0" fontId="30" fillId="4" borderId="13" xfId="0" applyFont="1" applyFill="1" applyBorder="1" applyAlignment="1">
      <alignment horizontal="left" vertical="center" wrapText="1"/>
    </xf>
    <xf numFmtId="0" fontId="30" fillId="4" borderId="30" xfId="0" applyFont="1" applyFill="1" applyBorder="1" applyAlignment="1">
      <alignment horizontal="left" vertical="center" wrapText="1"/>
    </xf>
    <xf numFmtId="0" fontId="30" fillId="4" borderId="16" xfId="0" applyFont="1" applyFill="1" applyBorder="1" applyAlignment="1">
      <alignment horizontal="left" vertical="center" wrapText="1"/>
    </xf>
    <xf numFmtId="0" fontId="30" fillId="4" borderId="97" xfId="0" applyFont="1" applyFill="1" applyBorder="1" applyAlignment="1">
      <alignment horizontal="left" vertical="center" wrapText="1"/>
    </xf>
    <xf numFmtId="0" fontId="12" fillId="4" borderId="68" xfId="0" applyFont="1" applyFill="1" applyBorder="1" applyAlignment="1" applyProtection="1">
      <alignment horizontal="left" vertical="center" wrapText="1"/>
    </xf>
  </cellXfs>
  <cellStyles count="232">
    <cellStyle name="Lien hypertexte" xfId="3" builtinId="8" hidden="1"/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" xfId="19" builtinId="8" hidden="1"/>
    <cellStyle name="Lien hypertexte" xfId="21" builtinId="8" hidden="1"/>
    <cellStyle name="Lien hypertexte" xfId="23" builtinId="8" hidden="1"/>
    <cellStyle name="Lien hypertexte" xfId="25" builtinId="8" hidden="1"/>
    <cellStyle name="Lien hypertexte" xfId="27" builtinId="8" hidden="1"/>
    <cellStyle name="Lien hypertexte" xfId="30" builtinId="8" hidden="1"/>
    <cellStyle name="Lien hypertexte" xfId="32" builtinId="8" hidden="1"/>
    <cellStyle name="Lien hypertexte" xfId="34" builtinId="8" hidden="1"/>
    <cellStyle name="Lien hypertexte" xfId="36" builtinId="8" hidden="1"/>
    <cellStyle name="Lien hypertexte" xfId="38" builtinId="8" hidden="1"/>
    <cellStyle name="Lien hypertexte" xfId="40" builtinId="8" hidde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" xfId="50" builtinId="8" hidden="1"/>
    <cellStyle name="Lien hypertexte" xfId="52" builtinId="8" hidden="1"/>
    <cellStyle name="Lien hypertexte" xfId="54" builtinId="8" hidden="1"/>
    <cellStyle name="Lien hypertexte" xfId="56" builtinId="8" hidden="1"/>
    <cellStyle name="Lien hypertexte" xfId="58" builtinId="8" hidden="1"/>
    <cellStyle name="Lien hypertexte" xfId="60" builtinId="8" hidden="1"/>
    <cellStyle name="Lien hypertexte" xfId="62" builtinId="8" hidden="1"/>
    <cellStyle name="Lien hypertexte" xfId="64" builtinId="8" hidden="1"/>
    <cellStyle name="Lien hypertexte" xfId="66" builtinId="8" hidden="1"/>
    <cellStyle name="Lien hypertexte" xfId="68" builtinId="8" hidden="1"/>
    <cellStyle name="Lien hypertexte" xfId="70" builtinId="8" hidden="1"/>
    <cellStyle name="Lien hypertexte" xfId="72" builtinId="8" hidden="1"/>
    <cellStyle name="Lien hypertexte" xfId="74" builtinId="8" hidden="1"/>
    <cellStyle name="Lien hypertexte" xfId="76" builtinId="8" hidden="1"/>
    <cellStyle name="Lien hypertexte" xfId="78" builtinId="8" hidden="1"/>
    <cellStyle name="Lien hypertexte" xfId="80" builtinId="8" hidden="1"/>
    <cellStyle name="Lien hypertexte" xfId="82" builtinId="8" hidden="1"/>
    <cellStyle name="Lien hypertexte" xfId="84" builtinId="8" hidden="1"/>
    <cellStyle name="Lien hypertexte" xfId="86" builtinId="8" hidden="1"/>
    <cellStyle name="Lien hypertexte" xfId="88" builtinId="8" hidden="1"/>
    <cellStyle name="Lien hypertexte" xfId="90" builtinId="8" hidden="1"/>
    <cellStyle name="Lien hypertexte" xfId="92" builtinId="8" hidden="1"/>
    <cellStyle name="Lien hypertexte" xfId="94" builtinId="8" hidden="1"/>
    <cellStyle name="Lien hypertexte" xfId="96" builtinId="8" hidden="1"/>
    <cellStyle name="Lien hypertexte" xfId="98" builtinId="8" hidden="1"/>
    <cellStyle name="Lien hypertexte" xfId="100" builtinId="8" hidden="1"/>
    <cellStyle name="Lien hypertexte" xfId="102" builtinId="8" hidden="1"/>
    <cellStyle name="Lien hypertexte" xfId="104" builtinId="8" hidden="1"/>
    <cellStyle name="Lien hypertexte" xfId="106" builtinId="8" hidden="1"/>
    <cellStyle name="Lien hypertexte" xfId="108" builtinId="8" hidden="1"/>
    <cellStyle name="Lien hypertexte" xfId="110" builtinId="8" hidden="1"/>
    <cellStyle name="Lien hypertexte" xfId="112" builtinId="8" hidden="1"/>
    <cellStyle name="Lien hypertexte" xfId="114" builtinId="8" hidden="1"/>
    <cellStyle name="Lien hypertexte" xfId="116" builtinId="8" hidden="1"/>
    <cellStyle name="Lien hypertexte" xfId="118" builtinId="8" hidden="1"/>
    <cellStyle name="Lien hypertexte" xfId="120" builtinId="8" hidden="1"/>
    <cellStyle name="Lien hypertexte" xfId="122" builtinId="8" hidden="1"/>
    <cellStyle name="Lien hypertexte" xfId="124" builtinId="8" hidden="1"/>
    <cellStyle name="Lien hypertexte" xfId="126" builtinId="8" hidden="1"/>
    <cellStyle name="Lien hypertexte" xfId="128" builtinId="8" hidden="1"/>
    <cellStyle name="Lien hypertexte" xfId="130" builtinId="8" hidden="1"/>
    <cellStyle name="Lien hypertexte" xfId="132" builtinId="8" hidden="1"/>
    <cellStyle name="Lien hypertexte" xfId="134" builtinId="8" hidden="1"/>
    <cellStyle name="Lien hypertexte" xfId="136" builtinId="8" hidden="1"/>
    <cellStyle name="Lien hypertexte" xfId="138" builtinId="8" hidden="1"/>
    <cellStyle name="Lien hypertexte" xfId="140" builtinId="8" hidden="1"/>
    <cellStyle name="Lien hypertexte" xfId="142" builtinId="8" hidden="1"/>
    <cellStyle name="Lien hypertexte" xfId="144" builtinId="8" hidden="1"/>
    <cellStyle name="Lien hypertexte" xfId="146" builtinId="8" hidden="1"/>
    <cellStyle name="Lien hypertexte" xfId="148" builtinId="8" hidden="1"/>
    <cellStyle name="Lien hypertexte" xfId="150" builtinId="8" hidden="1"/>
    <cellStyle name="Lien hypertexte" xfId="152" builtinId="8" hidden="1"/>
    <cellStyle name="Lien hypertexte" xfId="154" builtinId="8" hidden="1"/>
    <cellStyle name="Lien hypertexte" xfId="156" builtinId="8" hidden="1"/>
    <cellStyle name="Lien hypertexte" xfId="158" builtinId="8" hidden="1"/>
    <cellStyle name="Lien hypertexte" xfId="160" builtinId="8" hidden="1"/>
    <cellStyle name="Lien hypertexte" xfId="162" builtinId="8" hidden="1"/>
    <cellStyle name="Lien hypertexte" xfId="164" builtinId="8" hidden="1"/>
    <cellStyle name="Lien hypertexte" xfId="166" builtinId="8" hidden="1"/>
    <cellStyle name="Lien hypertexte" xfId="168" builtinId="8" hidden="1"/>
    <cellStyle name="Lien hypertexte" xfId="170" builtinId="8" hidden="1"/>
    <cellStyle name="Lien hypertexte" xfId="172" builtinId="8" hidden="1"/>
    <cellStyle name="Lien hypertexte" xfId="174" builtinId="8" hidden="1"/>
    <cellStyle name="Lien hypertexte" xfId="176" builtinId="8" hidden="1"/>
    <cellStyle name="Lien hypertexte" xfId="178" builtinId="8" hidden="1"/>
    <cellStyle name="Lien hypertexte" xfId="180" builtinId="8" hidden="1"/>
    <cellStyle name="Lien hypertexte" xfId="182" builtinId="8" hidden="1"/>
    <cellStyle name="Lien hypertexte" xfId="184" builtinId="8" hidden="1"/>
    <cellStyle name="Lien hypertexte" xfId="186" builtinId="8" hidden="1"/>
    <cellStyle name="Lien hypertexte" xfId="188" builtinId="8" hidden="1"/>
    <cellStyle name="Lien hypertexte" xfId="190" builtinId="8" hidden="1"/>
    <cellStyle name="Lien hypertexte" xfId="192" builtinId="8" hidden="1"/>
    <cellStyle name="Lien hypertexte" xfId="194" builtinId="8" hidden="1"/>
    <cellStyle name="Lien hypertexte" xfId="196" builtinId="8" hidden="1"/>
    <cellStyle name="Lien hypertexte" xfId="198" builtinId="8" hidden="1"/>
    <cellStyle name="Lien hypertexte" xfId="200" builtinId="8" hidden="1"/>
    <cellStyle name="Lien hypertexte" xfId="202" builtinId="8" hidden="1"/>
    <cellStyle name="Lien hypertexte" xfId="204" builtinId="8" hidden="1"/>
    <cellStyle name="Lien hypertexte" xfId="206" builtinId="8" hidden="1"/>
    <cellStyle name="Lien hypertexte" xfId="208" builtinId="8" hidden="1"/>
    <cellStyle name="Lien hypertexte" xfId="210" builtinId="8" hidden="1"/>
    <cellStyle name="Lien hypertexte" xfId="212" builtinId="8" hidden="1"/>
    <cellStyle name="Lien hypertexte" xfId="214" builtinId="8" hidden="1"/>
    <cellStyle name="Lien hypertexte" xfId="216" builtinId="8" hidden="1"/>
    <cellStyle name="Lien hypertexte" xfId="218" builtinId="8" hidden="1"/>
    <cellStyle name="Lien hypertexte" xfId="220" builtinId="8" hidden="1"/>
    <cellStyle name="Lien hypertexte" xfId="222" builtinId="8" hidden="1"/>
    <cellStyle name="Lien hypertexte" xfId="224" builtinId="8" hidden="1"/>
    <cellStyle name="Lien hypertexte" xfId="226" builtinId="8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Lien hypertexte visité" xfId="20" builtinId="9" hidden="1"/>
    <cellStyle name="Lien hypertexte visité" xfId="22" builtinId="9" hidden="1"/>
    <cellStyle name="Lien hypertexte visité" xfId="24" builtinId="9" hidden="1"/>
    <cellStyle name="Lien hypertexte visité" xfId="26" builtinId="9" hidden="1"/>
    <cellStyle name="Lien hypertexte visité" xfId="28" builtinId="9" hidden="1"/>
    <cellStyle name="Lien hypertexte visité" xfId="31" builtinId="9" hidden="1"/>
    <cellStyle name="Lien hypertexte visité" xfId="33" builtinId="9" hidden="1"/>
    <cellStyle name="Lien hypertexte visité" xfId="35" builtinId="9" hidden="1"/>
    <cellStyle name="Lien hypertexte visité" xfId="37" builtinId="9" hidden="1"/>
    <cellStyle name="Lien hypertexte visité" xfId="39" builtinId="9" hidden="1"/>
    <cellStyle name="Lien hypertexte visité" xfId="41" builtinId="9" hidden="1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Lien hypertexte visité" xfId="51" builtinId="9" hidden="1"/>
    <cellStyle name="Lien hypertexte visité" xfId="53" builtinId="9" hidden="1"/>
    <cellStyle name="Lien hypertexte visité" xfId="55" builtinId="9" hidden="1"/>
    <cellStyle name="Lien hypertexte visité" xfId="57" builtinId="9" hidden="1"/>
    <cellStyle name="Lien hypertexte visité" xfId="59" builtinId="9" hidden="1"/>
    <cellStyle name="Lien hypertexte visité" xfId="61" builtinId="9" hidden="1"/>
    <cellStyle name="Lien hypertexte visité" xfId="63" builtinId="9" hidden="1"/>
    <cellStyle name="Lien hypertexte visité" xfId="65" builtinId="9" hidden="1"/>
    <cellStyle name="Lien hypertexte visité" xfId="67" builtinId="9" hidden="1"/>
    <cellStyle name="Lien hypertexte visité" xfId="69" builtinId="9" hidden="1"/>
    <cellStyle name="Lien hypertexte visité" xfId="71" builtinId="9" hidden="1"/>
    <cellStyle name="Lien hypertexte visité" xfId="73" builtinId="9" hidden="1"/>
    <cellStyle name="Lien hypertexte visité" xfId="75" builtinId="9" hidden="1"/>
    <cellStyle name="Lien hypertexte visité" xfId="77" builtinId="9" hidden="1"/>
    <cellStyle name="Lien hypertexte visité" xfId="79" builtinId="9" hidden="1"/>
    <cellStyle name="Lien hypertexte visité" xfId="81" builtinId="9" hidden="1"/>
    <cellStyle name="Lien hypertexte visité" xfId="83" builtinId="9" hidden="1"/>
    <cellStyle name="Lien hypertexte visité" xfId="85" builtinId="9" hidden="1"/>
    <cellStyle name="Lien hypertexte visité" xfId="87" builtinId="9" hidden="1"/>
    <cellStyle name="Lien hypertexte visité" xfId="89" builtinId="9" hidden="1"/>
    <cellStyle name="Lien hypertexte visité" xfId="91" builtinId="9" hidden="1"/>
    <cellStyle name="Lien hypertexte visité" xfId="93" builtinId="9" hidden="1"/>
    <cellStyle name="Lien hypertexte visité" xfId="95" builtinId="9" hidden="1"/>
    <cellStyle name="Lien hypertexte visité" xfId="97" builtinId="9" hidden="1"/>
    <cellStyle name="Lien hypertexte visité" xfId="99" builtinId="9" hidden="1"/>
    <cellStyle name="Lien hypertexte visité" xfId="101" builtinId="9" hidden="1"/>
    <cellStyle name="Lien hypertexte visité" xfId="103" builtinId="9" hidden="1"/>
    <cellStyle name="Lien hypertexte visité" xfId="105" builtinId="9" hidden="1"/>
    <cellStyle name="Lien hypertexte visité" xfId="107" builtinId="9" hidden="1"/>
    <cellStyle name="Lien hypertexte visité" xfId="109" builtinId="9" hidden="1"/>
    <cellStyle name="Lien hypertexte visité" xfId="111" builtinId="9" hidden="1"/>
    <cellStyle name="Lien hypertexte visité" xfId="113" builtinId="9" hidden="1"/>
    <cellStyle name="Lien hypertexte visité" xfId="115" builtinId="9" hidden="1"/>
    <cellStyle name="Lien hypertexte visité" xfId="117" builtinId="9" hidden="1"/>
    <cellStyle name="Lien hypertexte visité" xfId="119" builtinId="9" hidden="1"/>
    <cellStyle name="Lien hypertexte visité" xfId="121" builtinId="9" hidden="1"/>
    <cellStyle name="Lien hypertexte visité" xfId="123" builtinId="9" hidden="1"/>
    <cellStyle name="Lien hypertexte visité" xfId="125" builtinId="9" hidden="1"/>
    <cellStyle name="Lien hypertexte visité" xfId="127" builtinId="9" hidden="1"/>
    <cellStyle name="Lien hypertexte visité" xfId="129" builtinId="9" hidden="1"/>
    <cellStyle name="Lien hypertexte visité" xfId="131" builtinId="9" hidden="1"/>
    <cellStyle name="Lien hypertexte visité" xfId="133" builtinId="9" hidden="1"/>
    <cellStyle name="Lien hypertexte visité" xfId="135" builtinId="9" hidden="1"/>
    <cellStyle name="Lien hypertexte visité" xfId="137" builtinId="9" hidden="1"/>
    <cellStyle name="Lien hypertexte visité" xfId="139" builtinId="9" hidden="1"/>
    <cellStyle name="Lien hypertexte visité" xfId="141" builtinId="9" hidden="1"/>
    <cellStyle name="Lien hypertexte visité" xfId="143" builtinId="9" hidden="1"/>
    <cellStyle name="Lien hypertexte visité" xfId="145" builtinId="9" hidden="1"/>
    <cellStyle name="Lien hypertexte visité" xfId="147" builtinId="9" hidden="1"/>
    <cellStyle name="Lien hypertexte visité" xfId="149" builtinId="9" hidden="1"/>
    <cellStyle name="Lien hypertexte visité" xfId="151" builtinId="9" hidden="1"/>
    <cellStyle name="Lien hypertexte visité" xfId="153" builtinId="9" hidden="1"/>
    <cellStyle name="Lien hypertexte visité" xfId="155" builtinId="9" hidden="1"/>
    <cellStyle name="Lien hypertexte visité" xfId="157" builtinId="9" hidden="1"/>
    <cellStyle name="Lien hypertexte visité" xfId="159" builtinId="9" hidden="1"/>
    <cellStyle name="Lien hypertexte visité" xfId="161" builtinId="9" hidden="1"/>
    <cellStyle name="Lien hypertexte visité" xfId="163" builtinId="9" hidden="1"/>
    <cellStyle name="Lien hypertexte visité" xfId="165" builtinId="9" hidden="1"/>
    <cellStyle name="Lien hypertexte visité" xfId="167" builtinId="9" hidden="1"/>
    <cellStyle name="Lien hypertexte visité" xfId="169" builtinId="9" hidden="1"/>
    <cellStyle name="Lien hypertexte visité" xfId="171" builtinId="9" hidden="1"/>
    <cellStyle name="Lien hypertexte visité" xfId="173" builtinId="9" hidden="1"/>
    <cellStyle name="Lien hypertexte visité" xfId="175" builtinId="9" hidden="1"/>
    <cellStyle name="Lien hypertexte visité" xfId="177" builtinId="9" hidden="1"/>
    <cellStyle name="Lien hypertexte visité" xfId="179" builtinId="9" hidden="1"/>
    <cellStyle name="Lien hypertexte visité" xfId="181" builtinId="9" hidden="1"/>
    <cellStyle name="Lien hypertexte visité" xfId="183" builtinId="9" hidden="1"/>
    <cellStyle name="Lien hypertexte visité" xfId="185" builtinId="9" hidden="1"/>
    <cellStyle name="Lien hypertexte visité" xfId="187" builtinId="9" hidden="1"/>
    <cellStyle name="Lien hypertexte visité" xfId="189" builtinId="9" hidden="1"/>
    <cellStyle name="Lien hypertexte visité" xfId="191" builtinId="9" hidden="1"/>
    <cellStyle name="Lien hypertexte visité" xfId="193" builtinId="9" hidden="1"/>
    <cellStyle name="Lien hypertexte visité" xfId="195" builtinId="9" hidden="1"/>
    <cellStyle name="Lien hypertexte visité" xfId="197" builtinId="9" hidden="1"/>
    <cellStyle name="Lien hypertexte visité" xfId="199" builtinId="9" hidden="1"/>
    <cellStyle name="Lien hypertexte visité" xfId="201" builtinId="9" hidden="1"/>
    <cellStyle name="Lien hypertexte visité" xfId="203" builtinId="9" hidden="1"/>
    <cellStyle name="Lien hypertexte visité" xfId="205" builtinId="9" hidden="1"/>
    <cellStyle name="Lien hypertexte visité" xfId="207" builtinId="9" hidden="1"/>
    <cellStyle name="Lien hypertexte visité" xfId="209" builtinId="9" hidden="1"/>
    <cellStyle name="Lien hypertexte visité" xfId="211" builtinId="9" hidden="1"/>
    <cellStyle name="Lien hypertexte visité" xfId="213" builtinId="9" hidden="1"/>
    <cellStyle name="Lien hypertexte visité" xfId="215" builtinId="9" hidden="1"/>
    <cellStyle name="Lien hypertexte visité" xfId="217" builtinId="9" hidden="1"/>
    <cellStyle name="Lien hypertexte visité" xfId="219" builtinId="9" hidden="1"/>
    <cellStyle name="Lien hypertexte visité" xfId="221" builtinId="9" hidden="1"/>
    <cellStyle name="Lien hypertexte visité" xfId="223" builtinId="9" hidden="1"/>
    <cellStyle name="Lien hypertexte visité" xfId="225" builtinId="9" hidden="1"/>
    <cellStyle name="Lien hypertexte visité" xfId="227" builtinId="9" hidden="1"/>
    <cellStyle name="Milliers" xfId="29" builtinId="3"/>
    <cellStyle name="Milliers 3" xfId="230" xr:uid="{00000000-0005-0000-0000-0000E1000000}"/>
    <cellStyle name="Monétaire" xfId="231" builtinId="4"/>
    <cellStyle name="Normal" xfId="0" builtinId="0"/>
    <cellStyle name="Normal 2" xfId="228" xr:uid="{00000000-0005-0000-0000-0000E4000000}"/>
    <cellStyle name="Pourcentage" xfId="2" builtinId="5"/>
    <cellStyle name="Pourcentage 2" xfId="229" xr:uid="{00000000-0005-0000-0000-0000E6000000}"/>
    <cellStyle name="Texte explicatif" xfId="1" builtinId="53" customBuiltin="1"/>
  </cellStyles>
  <dxfs count="4">
    <dxf>
      <font>
        <strike val="0"/>
        <color theme="8" tint="0.79998168889431442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3D69B"/>
      <rgbColor rgb="FF808080"/>
      <rgbColor rgb="FF9999FF"/>
      <rgbColor rgb="FF993366"/>
      <rgbColor rgb="FFEBF1DE"/>
      <rgbColor rgb="FFDCE6F2"/>
      <rgbColor rgb="FF660066"/>
      <rgbColor rgb="FFFF8080"/>
      <rgbColor rgb="FF0066CC"/>
      <rgbColor rgb="FFB9CD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EEECE1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558ED5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2F2F2"/>
      <color rgb="FFB9CDE5"/>
      <color rgb="FF23506D"/>
      <color rgb="FFDFEAF2"/>
      <color rgb="FFF2DCDB"/>
      <color rgb="FFC3D6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Indicateurs</a:t>
            </a:r>
            <a:r>
              <a:rPr lang="fr-FR" baseline="0"/>
              <a:t> financiers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'Analyse bilan '!$A$22</c:f>
              <c:strCache>
                <c:ptCount val="1"/>
                <c:pt idx="0">
                  <c:v>Fonds de roulement (FR)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'Analyse bilan '!$B$21:$F$21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'Analyse bilan '!$B$22:$F$22</c:f>
              <c:numCache>
                <c:formatCode>#,##0\ "€"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6-054E-915E-BE8B4D5D5F74}"/>
            </c:ext>
          </c:extLst>
        </c:ser>
        <c:ser>
          <c:idx val="1"/>
          <c:order val="1"/>
          <c:tx>
            <c:strRef>
              <c:f>'Analyse bilan '!$A$23</c:f>
              <c:strCache>
                <c:ptCount val="1"/>
                <c:pt idx="0">
                  <c:v>Besoin en fonds de roulement (BFR)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'Analyse bilan '!$B$21:$F$21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'Analyse bilan '!$B$23:$F$23</c:f>
              <c:numCache>
                <c:formatCode>#,##0\ "€"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6-054E-915E-BE8B4D5D5F74}"/>
            </c:ext>
          </c:extLst>
        </c:ser>
        <c:ser>
          <c:idx val="2"/>
          <c:order val="2"/>
          <c:tx>
            <c:strRef>
              <c:f>'Analyse bilan '!$A$24</c:f>
              <c:strCache>
                <c:ptCount val="1"/>
                <c:pt idx="0">
                  <c:v>Trésorerie (T)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'Analyse bilan '!$B$21:$F$21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'Analyse bilan '!$B$24:$F$24</c:f>
              <c:numCache>
                <c:formatCode>#,##0\ "€"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6-054E-915E-BE8B4D5D5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96060128"/>
        <c:axId val="-1996053600"/>
      </c:lineChart>
      <c:catAx>
        <c:axId val="-19960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996053600"/>
        <c:crosses val="autoZero"/>
        <c:auto val="1"/>
        <c:lblAlgn val="ctr"/>
        <c:lblOffset val="100"/>
        <c:noMultiLvlLbl val="0"/>
      </c:catAx>
      <c:valAx>
        <c:axId val="-199605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99606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524679064922324E-2"/>
          <c:y val="0.76090970698334837"/>
          <c:w val="0.7744757294443253"/>
          <c:h val="0.198106686459274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fmlaLink="$J$43" lockText="1" noThreeD="1"/>
</file>

<file path=xl/ctrlProps/ctrlProp10.xml><?xml version="1.0" encoding="utf-8"?>
<formControlPr xmlns="http://schemas.microsoft.com/office/spreadsheetml/2009/9/main" objectType="CheckBox" fmlaLink="$J$47" lockText="1" noThreeD="1"/>
</file>

<file path=xl/ctrlProps/ctrlProp11.xml><?xml version="1.0" encoding="utf-8"?>
<formControlPr xmlns="http://schemas.microsoft.com/office/spreadsheetml/2009/9/main" objectType="CheckBox" checked="Checked" fmlaLink="$J$40" lockText="1" noThreeD="1"/>
</file>

<file path=xl/ctrlProps/ctrlProp12.xml><?xml version="1.0" encoding="utf-8"?>
<formControlPr xmlns="http://schemas.microsoft.com/office/spreadsheetml/2009/9/main" objectType="CheckBox" checked="Checked" fmlaLink="$J41" lockText="1" noThreeD="1"/>
</file>

<file path=xl/ctrlProps/ctrlProp13.xml><?xml version="1.0" encoding="utf-8"?>
<formControlPr xmlns="http://schemas.microsoft.com/office/spreadsheetml/2009/9/main" objectType="CheckBox" checked="Checked" fmlaLink="$J42" lockText="1" noThreeD="1"/>
</file>

<file path=xl/ctrlProps/ctrlProp14.xml><?xml version="1.0" encoding="utf-8"?>
<formControlPr xmlns="http://schemas.microsoft.com/office/spreadsheetml/2009/9/main" objectType="CheckBox" checked="Checked" fmlaLink="$J$43" lockText="1" noThreeD="1"/>
</file>

<file path=xl/ctrlProps/ctrlProp15.xml><?xml version="1.0" encoding="utf-8"?>
<formControlPr xmlns="http://schemas.microsoft.com/office/spreadsheetml/2009/9/main" objectType="CheckBox" checked="Checked" fmlaLink="$J40" lockText="1" noThreeD="1"/>
</file>

<file path=xl/ctrlProps/ctrlProp16.xml><?xml version="1.0" encoding="utf-8"?>
<formControlPr xmlns="http://schemas.microsoft.com/office/spreadsheetml/2009/9/main" objectType="CheckBox" checked="Checked" fmlaLink="$J$40" lockText="1" noThreeD="1"/>
</file>

<file path=xl/ctrlProps/ctrlProp17.xml><?xml version="1.0" encoding="utf-8"?>
<formControlPr xmlns="http://schemas.microsoft.com/office/spreadsheetml/2009/9/main" objectType="CheckBox" checked="Checked" fmlaLink="$J41" lockText="1" noThreeD="1"/>
</file>

<file path=xl/ctrlProps/ctrlProp18.xml><?xml version="1.0" encoding="utf-8"?>
<formControlPr xmlns="http://schemas.microsoft.com/office/spreadsheetml/2009/9/main" objectType="CheckBox" checked="Checked" fmlaLink="$J42" lockText="1" noThreeD="1"/>
</file>

<file path=xl/ctrlProps/ctrlProp19.xml><?xml version="1.0" encoding="utf-8"?>
<formControlPr xmlns="http://schemas.microsoft.com/office/spreadsheetml/2009/9/main" objectType="CheckBox" checked="Checked" fmlaLink="$J$43" lockText="1" noThreeD="1"/>
</file>

<file path=xl/ctrlProps/ctrlProp2.xml><?xml version="1.0" encoding="utf-8"?>
<formControlPr xmlns="http://schemas.microsoft.com/office/spreadsheetml/2009/9/main" objectType="CheckBox" fmlaLink="$J$44" lockText="1" noThreeD="1"/>
</file>

<file path=xl/ctrlProps/ctrlProp20.xml><?xml version="1.0" encoding="utf-8"?>
<formControlPr xmlns="http://schemas.microsoft.com/office/spreadsheetml/2009/9/main" objectType="CheckBox" fmlaLink="$J45" lockText="1" noThreeD="1"/>
</file>

<file path=xl/ctrlProps/ctrlProp21.xml><?xml version="1.0" encoding="utf-8"?>
<formControlPr xmlns="http://schemas.microsoft.com/office/spreadsheetml/2009/9/main" objectType="CheckBox" checked="Checked" fmlaLink="$J$40" lockText="1" noThreeD="1"/>
</file>

<file path=xl/ctrlProps/ctrlProp22.xml><?xml version="1.0" encoding="utf-8"?>
<formControlPr xmlns="http://schemas.microsoft.com/office/spreadsheetml/2009/9/main" objectType="CheckBox" checked="Checked" fmlaLink="$J41" lockText="1" noThreeD="1"/>
</file>

<file path=xl/ctrlProps/ctrlProp23.xml><?xml version="1.0" encoding="utf-8"?>
<formControlPr xmlns="http://schemas.microsoft.com/office/spreadsheetml/2009/9/main" objectType="CheckBox" checked="Checked" fmlaLink="$J42" lockText="1" noThreeD="1"/>
</file>

<file path=xl/ctrlProps/ctrlProp24.xml><?xml version="1.0" encoding="utf-8"?>
<formControlPr xmlns="http://schemas.microsoft.com/office/spreadsheetml/2009/9/main" objectType="CheckBox" checked="Checked" fmlaLink="$J$43" lockText="1" noThreeD="1"/>
</file>

<file path=xl/ctrlProps/ctrlProp25.xml><?xml version="1.0" encoding="utf-8"?>
<formControlPr xmlns="http://schemas.microsoft.com/office/spreadsheetml/2009/9/main" objectType="CheckBox" checked="Checked" fmlaLink="$J40" lockText="1" noThreeD="1"/>
</file>

<file path=xl/ctrlProps/ctrlProp26.xml><?xml version="1.0" encoding="utf-8"?>
<formControlPr xmlns="http://schemas.microsoft.com/office/spreadsheetml/2009/9/main" objectType="CheckBox" checked="Checked" fmlaLink="$J$40" lockText="1" noThreeD="1"/>
</file>

<file path=xl/ctrlProps/ctrlProp27.xml><?xml version="1.0" encoding="utf-8"?>
<formControlPr xmlns="http://schemas.microsoft.com/office/spreadsheetml/2009/9/main" objectType="CheckBox" fmlaLink="$J45" lockText="1" noThreeD="1"/>
</file>

<file path=xl/ctrlProps/ctrlProp28.xml><?xml version="1.0" encoding="utf-8"?>
<formControlPr xmlns="http://schemas.microsoft.com/office/spreadsheetml/2009/9/main" objectType="CheckBox" checked="Checked" fmlaLink="$J$40" lockText="1" noThreeD="1"/>
</file>

<file path=xl/ctrlProps/ctrlProp29.xml><?xml version="1.0" encoding="utf-8"?>
<formControlPr xmlns="http://schemas.microsoft.com/office/spreadsheetml/2009/9/main" objectType="CheckBox" fmlaLink="$J45" lockText="1" noThreeD="1"/>
</file>

<file path=xl/ctrlProps/ctrlProp3.xml><?xml version="1.0" encoding="utf-8"?>
<formControlPr xmlns="http://schemas.microsoft.com/office/spreadsheetml/2009/9/main" objectType="CheckBox" fmlaLink="$J$45" lockText="1" noThreeD="1"/>
</file>

<file path=xl/ctrlProps/ctrlProp30.xml><?xml version="1.0" encoding="utf-8"?>
<formControlPr xmlns="http://schemas.microsoft.com/office/spreadsheetml/2009/9/main" objectType="CheckBox" checked="Checked" fmlaLink="$J$40" lockText="1" noThreeD="1"/>
</file>

<file path=xl/ctrlProps/ctrlProp31.xml><?xml version="1.0" encoding="utf-8"?>
<formControlPr xmlns="http://schemas.microsoft.com/office/spreadsheetml/2009/9/main" objectType="CheckBox" fmlaLink="$J45" lockText="1" noThreeD="1"/>
</file>

<file path=xl/ctrlProps/ctrlProp32.xml><?xml version="1.0" encoding="utf-8"?>
<formControlPr xmlns="http://schemas.microsoft.com/office/spreadsheetml/2009/9/main" objectType="CheckBox" checked="Checked" fmlaLink="$J$40" lockText="1" noThreeD="1"/>
</file>

<file path=xl/ctrlProps/ctrlProp33.xml><?xml version="1.0" encoding="utf-8"?>
<formControlPr xmlns="http://schemas.microsoft.com/office/spreadsheetml/2009/9/main" objectType="CheckBox" fmlaLink="$J45" lockText="1" noThreeD="1"/>
</file>

<file path=xl/ctrlProps/ctrlProp34.xml><?xml version="1.0" encoding="utf-8"?>
<formControlPr xmlns="http://schemas.microsoft.com/office/spreadsheetml/2009/9/main" objectType="CheckBox" checked="Checked" fmlaLink="$J$40" lockText="1" noThreeD="1"/>
</file>

<file path=xl/ctrlProps/ctrlProp35.xml><?xml version="1.0" encoding="utf-8"?>
<formControlPr xmlns="http://schemas.microsoft.com/office/spreadsheetml/2009/9/main" objectType="CheckBox" fmlaLink="$J45" lockText="1" noThreeD="1"/>
</file>

<file path=xl/ctrlProps/ctrlProp36.xml><?xml version="1.0" encoding="utf-8"?>
<formControlPr xmlns="http://schemas.microsoft.com/office/spreadsheetml/2009/9/main" objectType="CheckBox" checked="Checked" fmlaLink="$J$40" lockText="1" noThreeD="1"/>
</file>

<file path=xl/ctrlProps/ctrlProp37.xml><?xml version="1.0" encoding="utf-8"?>
<formControlPr xmlns="http://schemas.microsoft.com/office/spreadsheetml/2009/9/main" objectType="CheckBox" fmlaLink="$J46" lockText="1" noThreeD="1"/>
</file>

<file path=xl/ctrlProps/ctrlProp38.xml><?xml version="1.0" encoding="utf-8"?>
<formControlPr xmlns="http://schemas.microsoft.com/office/spreadsheetml/2009/9/main" objectType="CheckBox" checked="Checked" fmlaLink="$J$40" lockText="1" noThreeD="1"/>
</file>

<file path=xl/ctrlProps/ctrlProp39.xml><?xml version="1.0" encoding="utf-8"?>
<formControlPr xmlns="http://schemas.microsoft.com/office/spreadsheetml/2009/9/main" objectType="CheckBox" fmlaLink="$J45" lockText="1" noThreeD="1"/>
</file>

<file path=xl/ctrlProps/ctrlProp4.xml><?xml version="1.0" encoding="utf-8"?>
<formControlPr xmlns="http://schemas.microsoft.com/office/spreadsheetml/2009/9/main" objectType="CheckBox" fmlaLink="$J$48" lockText="1" noThreeD="1"/>
</file>

<file path=xl/ctrlProps/ctrlProp40.xml><?xml version="1.0" encoding="utf-8"?>
<formControlPr xmlns="http://schemas.microsoft.com/office/spreadsheetml/2009/9/main" objectType="CheckBox" checked="Checked" fmlaLink="$J$40" lockText="1" noThreeD="1"/>
</file>

<file path=xl/ctrlProps/ctrlProp41.xml><?xml version="1.0" encoding="utf-8"?>
<formControlPr xmlns="http://schemas.microsoft.com/office/spreadsheetml/2009/9/main" objectType="CheckBox" fmlaLink="$J47" lockText="1" noThreeD="1"/>
</file>

<file path=xl/ctrlProps/ctrlProp42.xml><?xml version="1.0" encoding="utf-8"?>
<formControlPr xmlns="http://schemas.microsoft.com/office/spreadsheetml/2009/9/main" objectType="CheckBox" checked="Checked" fmlaLink="$J$40" lockText="1" noThreeD="1"/>
</file>

<file path=xl/ctrlProps/ctrlProp43.xml><?xml version="1.0" encoding="utf-8"?>
<formControlPr xmlns="http://schemas.microsoft.com/office/spreadsheetml/2009/9/main" objectType="CheckBox" fmlaLink="$J45" lockText="1" noThreeD="1"/>
</file>

<file path=xl/ctrlProps/ctrlProp44.xml><?xml version="1.0" encoding="utf-8"?>
<formControlPr xmlns="http://schemas.microsoft.com/office/spreadsheetml/2009/9/main" objectType="CheckBox" checked="Checked" fmlaLink="$J$40" lockText="1" noThreeD="1"/>
</file>

<file path=xl/ctrlProps/ctrlProp45.xml><?xml version="1.0" encoding="utf-8"?>
<formControlPr xmlns="http://schemas.microsoft.com/office/spreadsheetml/2009/9/main" objectType="CheckBox" fmlaLink="$J48" lockText="1" noThreeD="1"/>
</file>

<file path=xl/ctrlProps/ctrlProp46.xml><?xml version="1.0" encoding="utf-8"?>
<formControlPr xmlns="http://schemas.microsoft.com/office/spreadsheetml/2009/9/main" objectType="CheckBox" checked="Checked" fmlaLink="$J$40" lockText="1" noThreeD="1"/>
</file>

<file path=xl/ctrlProps/ctrlProp47.xml><?xml version="1.0" encoding="utf-8"?>
<formControlPr xmlns="http://schemas.microsoft.com/office/spreadsheetml/2009/9/main" objectType="CheckBox" checked="Checked" fmlaLink="$J41" lockText="1" noThreeD="1"/>
</file>

<file path=xl/ctrlProps/ctrlProp48.xml><?xml version="1.0" encoding="utf-8"?>
<formControlPr xmlns="http://schemas.microsoft.com/office/spreadsheetml/2009/9/main" objectType="CheckBox" checked="Checked" fmlaLink="$J40" lockText="1" noThreeD="1"/>
</file>

<file path=xl/ctrlProps/ctrlProp49.xml><?xml version="1.0" encoding="utf-8"?>
<formControlPr xmlns="http://schemas.microsoft.com/office/spreadsheetml/2009/9/main" objectType="CheckBox" checked="Checked" fmlaLink="$J$40" lockText="1" noThreeD="1"/>
</file>

<file path=xl/ctrlProps/ctrlProp5.xml><?xml version="1.0" encoding="utf-8"?>
<formControlPr xmlns="http://schemas.microsoft.com/office/spreadsheetml/2009/9/main" objectType="CheckBox" fmlaLink="$J$56" lockText="1" noThreeD="1"/>
</file>

<file path=xl/ctrlProps/ctrlProp50.xml><?xml version="1.0" encoding="utf-8"?>
<formControlPr xmlns="http://schemas.microsoft.com/office/spreadsheetml/2009/9/main" objectType="CheckBox" fmlaLink="$J$46" lockText="1" noThreeD="1"/>
</file>

<file path=xl/ctrlProps/ctrlProp51.xml><?xml version="1.0" encoding="utf-8"?>
<formControlPr xmlns="http://schemas.microsoft.com/office/spreadsheetml/2009/9/main" objectType="CheckBox" fmlaLink="$J$45" lockText="1" noThreeD="1"/>
</file>

<file path=xl/ctrlProps/ctrlProp52.xml><?xml version="1.0" encoding="utf-8"?>
<formControlPr xmlns="http://schemas.microsoft.com/office/spreadsheetml/2009/9/main" objectType="CheckBox" checked="Checked" fmlaLink="$J$40" lockText="1" noThreeD="1"/>
</file>

<file path=xl/ctrlProps/ctrlProp53.xml><?xml version="1.0" encoding="utf-8"?>
<formControlPr xmlns="http://schemas.microsoft.com/office/spreadsheetml/2009/9/main" objectType="CheckBox" checked="Checked" fmlaLink="$J41" lockText="1" noThreeD="1"/>
</file>

<file path=xl/ctrlProps/ctrlProp54.xml><?xml version="1.0" encoding="utf-8"?>
<formControlPr xmlns="http://schemas.microsoft.com/office/spreadsheetml/2009/9/main" objectType="CheckBox" checked="Checked" fmlaLink="$J40" lockText="1" noThreeD="1"/>
</file>

<file path=xl/ctrlProps/ctrlProp55.xml><?xml version="1.0" encoding="utf-8"?>
<formControlPr xmlns="http://schemas.microsoft.com/office/spreadsheetml/2009/9/main" objectType="CheckBox" checked="Checked" fmlaLink="$J$40" lockText="1" noThreeD="1"/>
</file>

<file path=xl/ctrlProps/ctrlProp56.xml><?xml version="1.0" encoding="utf-8"?>
<formControlPr xmlns="http://schemas.microsoft.com/office/spreadsheetml/2009/9/main" objectType="CheckBox" checked="Checked" fmlaLink="$J41" lockText="1" noThreeD="1"/>
</file>

<file path=xl/ctrlProps/ctrlProp57.xml><?xml version="1.0" encoding="utf-8"?>
<formControlPr xmlns="http://schemas.microsoft.com/office/spreadsheetml/2009/9/main" objectType="CheckBox" checked="Checked" fmlaLink="$J40" lockText="1" noThreeD="1"/>
</file>

<file path=xl/ctrlProps/ctrlProp58.xml><?xml version="1.0" encoding="utf-8"?>
<formControlPr xmlns="http://schemas.microsoft.com/office/spreadsheetml/2009/9/main" objectType="CheckBox" fmlaLink="$J$11" lockText="1" noThreeD="1"/>
</file>

<file path=xl/ctrlProps/ctrlProp59.xml><?xml version="1.0" encoding="utf-8"?>
<formControlPr xmlns="http://schemas.microsoft.com/office/spreadsheetml/2009/9/main" objectType="CheckBox" fmlaLink="$J$9" lockText="1" noThreeD="1"/>
</file>

<file path=xl/ctrlProps/ctrlProp6.xml><?xml version="1.0" encoding="utf-8"?>
<formControlPr xmlns="http://schemas.microsoft.com/office/spreadsheetml/2009/9/main" objectType="CheckBox" fmlaLink="$J$57" lockText="1" noThreeD="1"/>
</file>

<file path=xl/ctrlProps/ctrlProp60.xml><?xml version="1.0" encoding="utf-8"?>
<formControlPr xmlns="http://schemas.microsoft.com/office/spreadsheetml/2009/9/main" objectType="CheckBox" fmlaLink="$J$13" lockText="1" noThreeD="1"/>
</file>

<file path=xl/ctrlProps/ctrlProp61.xml><?xml version="1.0" encoding="utf-8"?>
<formControlPr xmlns="http://schemas.microsoft.com/office/spreadsheetml/2009/9/main" objectType="CheckBox" fmlaLink="$J$41" lockText="1" noThreeD="1"/>
</file>

<file path=xl/ctrlProps/ctrlProp62.xml><?xml version="1.0" encoding="utf-8"?>
<formControlPr xmlns="http://schemas.microsoft.com/office/spreadsheetml/2009/9/main" objectType="CheckBox" fmlaLink="$J42" lockText="1" noThreeD="1"/>
</file>

<file path=xl/ctrlProps/ctrlProp63.xml><?xml version="1.0" encoding="utf-8"?>
<formControlPr xmlns="http://schemas.microsoft.com/office/spreadsheetml/2009/9/main" objectType="CheckBox" fmlaLink="$J43" lockText="1" noThreeD="1"/>
</file>

<file path=xl/ctrlProps/ctrlProp64.xml><?xml version="1.0" encoding="utf-8"?>
<formControlPr xmlns="http://schemas.microsoft.com/office/spreadsheetml/2009/9/main" objectType="CheckBox" fmlaLink="$J$44" lockText="1" noThreeD="1"/>
</file>

<file path=xl/ctrlProps/ctrlProp65.xml><?xml version="1.0" encoding="utf-8"?>
<formControlPr xmlns="http://schemas.microsoft.com/office/spreadsheetml/2009/9/main" objectType="CheckBox" fmlaLink="$J41" lockText="1" noThreeD="1"/>
</file>

<file path=xl/ctrlProps/ctrlProp66.xml><?xml version="1.0" encoding="utf-8"?>
<formControlPr xmlns="http://schemas.microsoft.com/office/spreadsheetml/2009/9/main" objectType="CheckBox" fmlaLink="$J$41" lockText="1" noThreeD="1"/>
</file>

<file path=xl/ctrlProps/ctrlProp67.xml><?xml version="1.0" encoding="utf-8"?>
<formControlPr xmlns="http://schemas.microsoft.com/office/spreadsheetml/2009/9/main" objectType="CheckBox" fmlaLink="$J$26" lockText="1" noThreeD="1"/>
</file>

<file path=xl/ctrlProps/ctrlProp68.xml><?xml version="1.0" encoding="utf-8"?>
<formControlPr xmlns="http://schemas.microsoft.com/office/spreadsheetml/2009/9/main" objectType="CheckBox" fmlaLink="$J$27" lockText="1" noThreeD="1"/>
</file>

<file path=xl/ctrlProps/ctrlProp69.xml><?xml version="1.0" encoding="utf-8"?>
<formControlPr xmlns="http://schemas.microsoft.com/office/spreadsheetml/2009/9/main" objectType="CheckBox" fmlaLink="$J$28" lockText="1" noThreeD="1"/>
</file>

<file path=xl/ctrlProps/ctrlProp7.xml><?xml version="1.0" encoding="utf-8"?>
<formControlPr xmlns="http://schemas.microsoft.com/office/spreadsheetml/2009/9/main" objectType="CheckBox" fmlaLink="$J$58" lockText="1" noThreeD="1"/>
</file>

<file path=xl/ctrlProps/ctrlProp70.xml><?xml version="1.0" encoding="utf-8"?>
<formControlPr xmlns="http://schemas.microsoft.com/office/spreadsheetml/2009/9/main" objectType="CheckBox" fmlaLink="$J$25" lockText="1" noThreeD="1"/>
</file>

<file path=xl/ctrlProps/ctrlProp71.xml><?xml version="1.0" encoding="utf-8"?>
<formControlPr xmlns="http://schemas.microsoft.com/office/spreadsheetml/2009/9/main" objectType="CheckBox" fmlaLink="$J$47" lockText="1" noThreeD="1"/>
</file>

<file path=xl/ctrlProps/ctrlProp72.xml><?xml version="1.0" encoding="utf-8"?>
<formControlPr xmlns="http://schemas.microsoft.com/office/spreadsheetml/2009/9/main" objectType="CheckBox" fmlaLink="$J$48" lockText="1" noThreeD="1"/>
</file>

<file path=xl/ctrlProps/ctrlProp73.xml><?xml version="1.0" encoding="utf-8"?>
<formControlPr xmlns="http://schemas.microsoft.com/office/spreadsheetml/2009/9/main" objectType="CheckBox" fmlaLink="$J$49" lockText="1" noThreeD="1"/>
</file>

<file path=xl/ctrlProps/ctrlProp74.xml><?xml version="1.0" encoding="utf-8"?>
<formControlPr xmlns="http://schemas.microsoft.com/office/spreadsheetml/2009/9/main" objectType="CheckBox" fmlaLink="$J$50" lockText="1" noThreeD="1"/>
</file>

<file path=xl/ctrlProps/ctrlProp75.xml><?xml version="1.0" encoding="utf-8"?>
<formControlPr xmlns="http://schemas.microsoft.com/office/spreadsheetml/2009/9/main" objectType="CheckBox" fmlaLink="$J$62" lockText="1" noThreeD="1"/>
</file>

<file path=xl/ctrlProps/ctrlProp76.xml><?xml version="1.0" encoding="utf-8"?>
<formControlPr xmlns="http://schemas.microsoft.com/office/spreadsheetml/2009/9/main" objectType="CheckBox" fmlaLink="$J$63" lockText="1" noThreeD="1"/>
</file>

<file path=xl/ctrlProps/ctrlProp77.xml><?xml version="1.0" encoding="utf-8"?>
<formControlPr xmlns="http://schemas.microsoft.com/office/spreadsheetml/2009/9/main" objectType="CheckBox" fmlaLink="$J$64" lockText="1" noThreeD="1"/>
</file>

<file path=xl/ctrlProps/ctrlProp78.xml><?xml version="1.0" encoding="utf-8"?>
<formControlPr xmlns="http://schemas.microsoft.com/office/spreadsheetml/2009/9/main" objectType="CheckBox" fmlaLink="$J$65" lockText="1" noThreeD="1"/>
</file>

<file path=xl/ctrlProps/ctrlProp79.xml><?xml version="1.0" encoding="utf-8"?>
<formControlPr xmlns="http://schemas.microsoft.com/office/spreadsheetml/2009/9/main" objectType="CheckBox" fmlaLink="$J$66" lockText="1" noThreeD="1"/>
</file>

<file path=xl/ctrlProps/ctrlProp8.xml><?xml version="1.0" encoding="utf-8"?>
<formControlPr xmlns="http://schemas.microsoft.com/office/spreadsheetml/2009/9/main" objectType="CheckBox" fmlaLink="$J$59" lockText="1" noThreeD="1"/>
</file>

<file path=xl/ctrlProps/ctrlProp9.xml><?xml version="1.0" encoding="utf-8"?>
<formControlPr xmlns="http://schemas.microsoft.com/office/spreadsheetml/2009/9/main" objectType="CheckBox" fmlaLink="$J$46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tiff"/><Relationship Id="rId2" Type="http://schemas.openxmlformats.org/officeDocument/2006/relationships/image" Target="../media/image3.tiff"/><Relationship Id="rId1" Type="http://schemas.openxmlformats.org/officeDocument/2006/relationships/image" Target="../media/image2.tif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42</xdr:row>
          <xdr:rowOff>12700</xdr:rowOff>
        </xdr:from>
        <xdr:to>
          <xdr:col>3</xdr:col>
          <xdr:colOff>584200</xdr:colOff>
          <xdr:row>42</xdr:row>
          <xdr:rowOff>342900</xdr:rowOff>
        </xdr:to>
        <xdr:sp macro="" textlink="">
          <xdr:nvSpPr>
            <xdr:cNvPr id="14354" name="Check Box 18" hidden="1">
              <a:extLst>
                <a:ext uri="{63B3BB69-23CF-44E3-9099-C40C66FF867C}">
                  <a14:compatExt spid="_x0000_s14354"/>
                </a:ext>
                <a:ext uri="{FF2B5EF4-FFF2-40B4-BE49-F238E27FC236}">
                  <a16:creationId xmlns:a16="http://schemas.microsoft.com/office/drawing/2014/main" id="{00000000-0008-0000-0000-00001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43</xdr:row>
          <xdr:rowOff>12700</xdr:rowOff>
        </xdr:from>
        <xdr:to>
          <xdr:col>3</xdr:col>
          <xdr:colOff>584200</xdr:colOff>
          <xdr:row>43</xdr:row>
          <xdr:rowOff>342900</xdr:rowOff>
        </xdr:to>
        <xdr:sp macro="" textlink="">
          <xdr:nvSpPr>
            <xdr:cNvPr id="14355" name="Check Box 19" hidden="1">
              <a:extLst>
                <a:ext uri="{63B3BB69-23CF-44E3-9099-C40C66FF867C}">
                  <a14:compatExt spid="_x0000_s14355"/>
                </a:ext>
                <a:ext uri="{FF2B5EF4-FFF2-40B4-BE49-F238E27FC236}">
                  <a16:creationId xmlns:a16="http://schemas.microsoft.com/office/drawing/2014/main" id="{00000000-0008-0000-0000-00001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44</xdr:row>
          <xdr:rowOff>12700</xdr:rowOff>
        </xdr:from>
        <xdr:to>
          <xdr:col>3</xdr:col>
          <xdr:colOff>584200</xdr:colOff>
          <xdr:row>44</xdr:row>
          <xdr:rowOff>342900</xdr:rowOff>
        </xdr:to>
        <xdr:sp macro="" textlink="">
          <xdr:nvSpPr>
            <xdr:cNvPr id="14356" name="Check Box 20" hidden="1">
              <a:extLst>
                <a:ext uri="{63B3BB69-23CF-44E3-9099-C40C66FF867C}">
                  <a14:compatExt spid="_x0000_s14356"/>
                </a:ext>
                <a:ext uri="{FF2B5EF4-FFF2-40B4-BE49-F238E27FC236}">
                  <a16:creationId xmlns:a16="http://schemas.microsoft.com/office/drawing/2014/main" id="{00000000-0008-0000-0000-00001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47</xdr:row>
          <xdr:rowOff>12700</xdr:rowOff>
        </xdr:from>
        <xdr:to>
          <xdr:col>3</xdr:col>
          <xdr:colOff>584200</xdr:colOff>
          <xdr:row>47</xdr:row>
          <xdr:rowOff>342900</xdr:rowOff>
        </xdr:to>
        <xdr:sp macro="" textlink="">
          <xdr:nvSpPr>
            <xdr:cNvPr id="14357" name="Check Box 21" hidden="1">
              <a:extLst>
                <a:ext uri="{63B3BB69-23CF-44E3-9099-C40C66FF867C}">
                  <a14:compatExt spid="_x0000_s14357"/>
                </a:ext>
                <a:ext uri="{FF2B5EF4-FFF2-40B4-BE49-F238E27FC236}">
                  <a16:creationId xmlns:a16="http://schemas.microsoft.com/office/drawing/2014/main" id="{00000000-0008-0000-0000-00001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55</xdr:row>
          <xdr:rowOff>12700</xdr:rowOff>
        </xdr:from>
        <xdr:to>
          <xdr:col>3</xdr:col>
          <xdr:colOff>584200</xdr:colOff>
          <xdr:row>55</xdr:row>
          <xdr:rowOff>342900</xdr:rowOff>
        </xdr:to>
        <xdr:sp macro="" textlink="">
          <xdr:nvSpPr>
            <xdr:cNvPr id="14361" name="Check Box 25" hidden="1">
              <a:extLst>
                <a:ext uri="{63B3BB69-23CF-44E3-9099-C40C66FF867C}">
                  <a14:compatExt spid="_x0000_s14361"/>
                </a:ext>
                <a:ext uri="{FF2B5EF4-FFF2-40B4-BE49-F238E27FC236}">
                  <a16:creationId xmlns:a16="http://schemas.microsoft.com/office/drawing/2014/main" id="{00000000-0008-0000-0000-00001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56</xdr:row>
          <xdr:rowOff>12700</xdr:rowOff>
        </xdr:from>
        <xdr:to>
          <xdr:col>3</xdr:col>
          <xdr:colOff>584200</xdr:colOff>
          <xdr:row>56</xdr:row>
          <xdr:rowOff>342900</xdr:rowOff>
        </xdr:to>
        <xdr:sp macro="" textlink="">
          <xdr:nvSpPr>
            <xdr:cNvPr id="14362" name="Check Box 26" hidden="1">
              <a:extLst>
                <a:ext uri="{63B3BB69-23CF-44E3-9099-C40C66FF867C}">
                  <a14:compatExt spid="_x0000_s14362"/>
                </a:ext>
                <a:ext uri="{FF2B5EF4-FFF2-40B4-BE49-F238E27FC236}">
                  <a16:creationId xmlns:a16="http://schemas.microsoft.com/office/drawing/2014/main" id="{00000000-0008-0000-0000-00001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57</xdr:row>
          <xdr:rowOff>12700</xdr:rowOff>
        </xdr:from>
        <xdr:to>
          <xdr:col>3</xdr:col>
          <xdr:colOff>584200</xdr:colOff>
          <xdr:row>57</xdr:row>
          <xdr:rowOff>342900</xdr:rowOff>
        </xdr:to>
        <xdr:sp macro="" textlink="">
          <xdr:nvSpPr>
            <xdr:cNvPr id="14363" name="Check Box 27" hidden="1">
              <a:extLst>
                <a:ext uri="{63B3BB69-23CF-44E3-9099-C40C66FF867C}">
                  <a14:compatExt spid="_x0000_s14363"/>
                </a:ext>
                <a:ext uri="{FF2B5EF4-FFF2-40B4-BE49-F238E27FC236}">
                  <a16:creationId xmlns:a16="http://schemas.microsoft.com/office/drawing/2014/main" id="{00000000-0008-0000-0000-00001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58</xdr:row>
          <xdr:rowOff>12700</xdr:rowOff>
        </xdr:from>
        <xdr:to>
          <xdr:col>3</xdr:col>
          <xdr:colOff>584200</xdr:colOff>
          <xdr:row>58</xdr:row>
          <xdr:rowOff>342900</xdr:rowOff>
        </xdr:to>
        <xdr:sp macro="" textlink="">
          <xdr:nvSpPr>
            <xdr:cNvPr id="14364" name="Check Box 28" hidden="1">
              <a:extLst>
                <a:ext uri="{63B3BB69-23CF-44E3-9099-C40C66FF867C}">
                  <a14:compatExt spid="_x0000_s14364"/>
                </a:ext>
                <a:ext uri="{FF2B5EF4-FFF2-40B4-BE49-F238E27FC236}">
                  <a16:creationId xmlns:a16="http://schemas.microsoft.com/office/drawing/2014/main" id="{00000000-0008-0000-0000-00001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45</xdr:row>
          <xdr:rowOff>12700</xdr:rowOff>
        </xdr:from>
        <xdr:to>
          <xdr:col>3</xdr:col>
          <xdr:colOff>584200</xdr:colOff>
          <xdr:row>45</xdr:row>
          <xdr:rowOff>342900</xdr:rowOff>
        </xdr:to>
        <xdr:sp macro="" textlink="">
          <xdr:nvSpPr>
            <xdr:cNvPr id="14373" name="Check Box 37" hidden="1">
              <a:extLst>
                <a:ext uri="{63B3BB69-23CF-44E3-9099-C40C66FF867C}">
                  <a14:compatExt spid="_x0000_s14373"/>
                </a:ext>
                <a:ext uri="{FF2B5EF4-FFF2-40B4-BE49-F238E27FC236}">
                  <a16:creationId xmlns:a16="http://schemas.microsoft.com/office/drawing/2014/main" id="{00000000-0008-0000-0000-00002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46</xdr:row>
          <xdr:rowOff>12700</xdr:rowOff>
        </xdr:from>
        <xdr:to>
          <xdr:col>3</xdr:col>
          <xdr:colOff>584200</xdr:colOff>
          <xdr:row>46</xdr:row>
          <xdr:rowOff>342900</xdr:rowOff>
        </xdr:to>
        <xdr:sp macro="" textlink="">
          <xdr:nvSpPr>
            <xdr:cNvPr id="14374" name="Check Box 38" hidden="1">
              <a:extLst>
                <a:ext uri="{63B3BB69-23CF-44E3-9099-C40C66FF867C}">
                  <a14:compatExt spid="_x0000_s14374"/>
                </a:ext>
                <a:ext uri="{FF2B5EF4-FFF2-40B4-BE49-F238E27FC236}">
                  <a16:creationId xmlns:a16="http://schemas.microsoft.com/office/drawing/2014/main" id="{00000000-0008-0000-0000-00002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3232163</xdr:colOff>
      <xdr:row>0</xdr:row>
      <xdr:rowOff>25400</xdr:rowOff>
    </xdr:from>
    <xdr:to>
      <xdr:col>3</xdr:col>
      <xdr:colOff>361937</xdr:colOff>
      <xdr:row>11</xdr:row>
      <xdr:rowOff>139700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9463" y="25400"/>
          <a:ext cx="2933674" cy="2070100"/>
        </a:xfrm>
        <a:prstGeom prst="rect">
          <a:avLst/>
        </a:prstGeom>
      </xdr:spPr>
    </xdr:pic>
    <xdr:clientData/>
  </xdr:twoCellAnchor>
  <xdr:twoCellAnchor editAs="oneCell">
    <xdr:from>
      <xdr:col>4</xdr:col>
      <xdr:colOff>454959</xdr:colOff>
      <xdr:row>2</xdr:row>
      <xdr:rowOff>88900</xdr:rowOff>
    </xdr:from>
    <xdr:to>
      <xdr:col>10</xdr:col>
      <xdr:colOff>319741</xdr:colOff>
      <xdr:row>10</xdr:row>
      <xdr:rowOff>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38459" y="444500"/>
          <a:ext cx="3204882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520700</xdr:colOff>
      <xdr:row>0</xdr:row>
      <xdr:rowOff>41493</xdr:rowOff>
    </xdr:from>
    <xdr:to>
      <xdr:col>2</xdr:col>
      <xdr:colOff>2324100</xdr:colOff>
      <xdr:row>12</xdr:row>
      <xdr:rowOff>112749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1100" y="41493"/>
          <a:ext cx="2400300" cy="22048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39</xdr:row>
          <xdr:rowOff>50800</xdr:rowOff>
        </xdr:from>
        <xdr:to>
          <xdr:col>7</xdr:col>
          <xdr:colOff>25400</xdr:colOff>
          <xdr:row>40</xdr:row>
          <xdr:rowOff>50800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2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40</xdr:row>
          <xdr:rowOff>50800</xdr:rowOff>
        </xdr:from>
        <xdr:to>
          <xdr:col>7</xdr:col>
          <xdr:colOff>25400</xdr:colOff>
          <xdr:row>40</xdr:row>
          <xdr:rowOff>393700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41</xdr:row>
          <xdr:rowOff>50800</xdr:rowOff>
        </xdr:from>
        <xdr:to>
          <xdr:col>7</xdr:col>
          <xdr:colOff>25400</xdr:colOff>
          <xdr:row>42</xdr:row>
          <xdr:rowOff>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42</xdr:row>
          <xdr:rowOff>50800</xdr:rowOff>
        </xdr:from>
        <xdr:to>
          <xdr:col>7</xdr:col>
          <xdr:colOff>25400</xdr:colOff>
          <xdr:row>43</xdr:row>
          <xdr:rowOff>38100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39</xdr:row>
          <xdr:rowOff>50800</xdr:rowOff>
        </xdr:from>
        <xdr:to>
          <xdr:col>7</xdr:col>
          <xdr:colOff>25400</xdr:colOff>
          <xdr:row>40</xdr:row>
          <xdr:rowOff>50800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44</xdr:row>
          <xdr:rowOff>50800</xdr:rowOff>
        </xdr:from>
        <xdr:to>
          <xdr:col>7</xdr:col>
          <xdr:colOff>25400</xdr:colOff>
          <xdr:row>45</xdr:row>
          <xdr:rowOff>38100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45</xdr:row>
          <xdr:rowOff>50800</xdr:rowOff>
        </xdr:from>
        <xdr:to>
          <xdr:col>7</xdr:col>
          <xdr:colOff>25400</xdr:colOff>
          <xdr:row>46</xdr:row>
          <xdr:rowOff>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2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46</xdr:row>
          <xdr:rowOff>50800</xdr:rowOff>
        </xdr:from>
        <xdr:to>
          <xdr:col>7</xdr:col>
          <xdr:colOff>25400</xdr:colOff>
          <xdr:row>47</xdr:row>
          <xdr:rowOff>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2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47</xdr:row>
          <xdr:rowOff>50800</xdr:rowOff>
        </xdr:from>
        <xdr:to>
          <xdr:col>7</xdr:col>
          <xdr:colOff>25400</xdr:colOff>
          <xdr:row>48</xdr:row>
          <xdr:rowOff>12700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2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44</xdr:row>
          <xdr:rowOff>50800</xdr:rowOff>
        </xdr:from>
        <xdr:to>
          <xdr:col>7</xdr:col>
          <xdr:colOff>25400</xdr:colOff>
          <xdr:row>45</xdr:row>
          <xdr:rowOff>38100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2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39</xdr:row>
          <xdr:rowOff>50800</xdr:rowOff>
        </xdr:from>
        <xdr:to>
          <xdr:col>7</xdr:col>
          <xdr:colOff>25400</xdr:colOff>
          <xdr:row>40</xdr:row>
          <xdr:rowOff>50800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2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40</xdr:row>
          <xdr:rowOff>50800</xdr:rowOff>
        </xdr:from>
        <xdr:to>
          <xdr:col>7</xdr:col>
          <xdr:colOff>25400</xdr:colOff>
          <xdr:row>40</xdr:row>
          <xdr:rowOff>393700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2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41</xdr:row>
          <xdr:rowOff>50800</xdr:rowOff>
        </xdr:from>
        <xdr:to>
          <xdr:col>7</xdr:col>
          <xdr:colOff>25400</xdr:colOff>
          <xdr:row>42</xdr:row>
          <xdr:rowOff>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2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42</xdr:row>
          <xdr:rowOff>50800</xdr:rowOff>
        </xdr:from>
        <xdr:to>
          <xdr:col>7</xdr:col>
          <xdr:colOff>25400</xdr:colOff>
          <xdr:row>43</xdr:row>
          <xdr:rowOff>38100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2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39</xdr:row>
          <xdr:rowOff>50800</xdr:rowOff>
        </xdr:from>
        <xdr:to>
          <xdr:col>7</xdr:col>
          <xdr:colOff>25400</xdr:colOff>
          <xdr:row>40</xdr:row>
          <xdr:rowOff>50800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2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45</xdr:row>
          <xdr:rowOff>50800</xdr:rowOff>
        </xdr:from>
        <xdr:to>
          <xdr:col>7</xdr:col>
          <xdr:colOff>25400</xdr:colOff>
          <xdr:row>46</xdr:row>
          <xdr:rowOff>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2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45</xdr:row>
          <xdr:rowOff>50800</xdr:rowOff>
        </xdr:from>
        <xdr:to>
          <xdr:col>7</xdr:col>
          <xdr:colOff>25400</xdr:colOff>
          <xdr:row>46</xdr:row>
          <xdr:rowOff>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2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46</xdr:row>
          <xdr:rowOff>50800</xdr:rowOff>
        </xdr:from>
        <xdr:to>
          <xdr:col>7</xdr:col>
          <xdr:colOff>25400</xdr:colOff>
          <xdr:row>47</xdr:row>
          <xdr:rowOff>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2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46</xdr:row>
          <xdr:rowOff>50800</xdr:rowOff>
        </xdr:from>
        <xdr:to>
          <xdr:col>7</xdr:col>
          <xdr:colOff>25400</xdr:colOff>
          <xdr:row>47</xdr:row>
          <xdr:rowOff>0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2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47</xdr:row>
          <xdr:rowOff>50800</xdr:rowOff>
        </xdr:from>
        <xdr:to>
          <xdr:col>7</xdr:col>
          <xdr:colOff>25400</xdr:colOff>
          <xdr:row>48</xdr:row>
          <xdr:rowOff>12700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2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47</xdr:row>
          <xdr:rowOff>50800</xdr:rowOff>
        </xdr:from>
        <xdr:to>
          <xdr:col>7</xdr:col>
          <xdr:colOff>25400</xdr:colOff>
          <xdr:row>48</xdr:row>
          <xdr:rowOff>12700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2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44</xdr:row>
          <xdr:rowOff>50800</xdr:rowOff>
        </xdr:from>
        <xdr:to>
          <xdr:col>7</xdr:col>
          <xdr:colOff>25400</xdr:colOff>
          <xdr:row>45</xdr:row>
          <xdr:rowOff>38100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2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44</xdr:row>
          <xdr:rowOff>50800</xdr:rowOff>
        </xdr:from>
        <xdr:to>
          <xdr:col>7</xdr:col>
          <xdr:colOff>25400</xdr:colOff>
          <xdr:row>45</xdr:row>
          <xdr:rowOff>38100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2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45</xdr:row>
          <xdr:rowOff>50800</xdr:rowOff>
        </xdr:from>
        <xdr:to>
          <xdr:col>7</xdr:col>
          <xdr:colOff>25400</xdr:colOff>
          <xdr:row>46</xdr:row>
          <xdr:rowOff>0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2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45</xdr:row>
          <xdr:rowOff>50800</xdr:rowOff>
        </xdr:from>
        <xdr:to>
          <xdr:col>7</xdr:col>
          <xdr:colOff>25400</xdr:colOff>
          <xdr:row>46</xdr:row>
          <xdr:rowOff>0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2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45</xdr:row>
          <xdr:rowOff>50800</xdr:rowOff>
        </xdr:from>
        <xdr:to>
          <xdr:col>7</xdr:col>
          <xdr:colOff>25400</xdr:colOff>
          <xdr:row>46</xdr:row>
          <xdr:rowOff>0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2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45</xdr:row>
          <xdr:rowOff>50800</xdr:rowOff>
        </xdr:from>
        <xdr:to>
          <xdr:col>7</xdr:col>
          <xdr:colOff>25400</xdr:colOff>
          <xdr:row>46</xdr:row>
          <xdr:rowOff>0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2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46</xdr:row>
          <xdr:rowOff>50800</xdr:rowOff>
        </xdr:from>
        <xdr:to>
          <xdr:col>7</xdr:col>
          <xdr:colOff>25400</xdr:colOff>
          <xdr:row>47</xdr:row>
          <xdr:rowOff>0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2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46</xdr:row>
          <xdr:rowOff>50800</xdr:rowOff>
        </xdr:from>
        <xdr:to>
          <xdr:col>7</xdr:col>
          <xdr:colOff>25400</xdr:colOff>
          <xdr:row>47</xdr:row>
          <xdr:rowOff>0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2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46</xdr:row>
          <xdr:rowOff>50800</xdr:rowOff>
        </xdr:from>
        <xdr:to>
          <xdr:col>7</xdr:col>
          <xdr:colOff>25400</xdr:colOff>
          <xdr:row>47</xdr:row>
          <xdr:rowOff>0</xdr:rowOff>
        </xdr:to>
        <xdr:sp macro="" textlink="">
          <xdr:nvSpPr>
            <xdr:cNvPr id="6186" name="Check Box 42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2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46</xdr:row>
          <xdr:rowOff>50800</xdr:rowOff>
        </xdr:from>
        <xdr:to>
          <xdr:col>7</xdr:col>
          <xdr:colOff>25400</xdr:colOff>
          <xdr:row>47</xdr:row>
          <xdr:rowOff>0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2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47</xdr:row>
          <xdr:rowOff>50800</xdr:rowOff>
        </xdr:from>
        <xdr:to>
          <xdr:col>7</xdr:col>
          <xdr:colOff>25400</xdr:colOff>
          <xdr:row>48</xdr:row>
          <xdr:rowOff>12700</xdr:rowOff>
        </xdr:to>
        <xdr:sp macro="" textlink="">
          <xdr:nvSpPr>
            <xdr:cNvPr id="6192" name="Check Box 48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2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47</xdr:row>
          <xdr:rowOff>50800</xdr:rowOff>
        </xdr:from>
        <xdr:to>
          <xdr:col>7</xdr:col>
          <xdr:colOff>25400</xdr:colOff>
          <xdr:row>48</xdr:row>
          <xdr:rowOff>12700</xdr:rowOff>
        </xdr:to>
        <xdr:sp macro="" textlink="">
          <xdr:nvSpPr>
            <xdr:cNvPr id="6193" name="Check Box 49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2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47</xdr:row>
          <xdr:rowOff>50800</xdr:rowOff>
        </xdr:from>
        <xdr:to>
          <xdr:col>7</xdr:col>
          <xdr:colOff>25400</xdr:colOff>
          <xdr:row>48</xdr:row>
          <xdr:rowOff>12700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2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47</xdr:row>
          <xdr:rowOff>50800</xdr:rowOff>
        </xdr:from>
        <xdr:to>
          <xdr:col>7</xdr:col>
          <xdr:colOff>25400</xdr:colOff>
          <xdr:row>48</xdr:row>
          <xdr:rowOff>12700</xdr:rowOff>
        </xdr:to>
        <xdr:sp macro="" textlink="">
          <xdr:nvSpPr>
            <xdr:cNvPr id="6195" name="Check Box 51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2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44</xdr:row>
          <xdr:rowOff>50800</xdr:rowOff>
        </xdr:from>
        <xdr:to>
          <xdr:col>7</xdr:col>
          <xdr:colOff>25400</xdr:colOff>
          <xdr:row>45</xdr:row>
          <xdr:rowOff>38100</xdr:rowOff>
        </xdr:to>
        <xdr:sp macro="" textlink="">
          <xdr:nvSpPr>
            <xdr:cNvPr id="6196" name="Check Box 52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2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45</xdr:row>
          <xdr:rowOff>50800</xdr:rowOff>
        </xdr:from>
        <xdr:to>
          <xdr:col>7</xdr:col>
          <xdr:colOff>25400</xdr:colOff>
          <xdr:row>46</xdr:row>
          <xdr:rowOff>0</xdr:rowOff>
        </xdr:to>
        <xdr:sp macro="" textlink="">
          <xdr:nvSpPr>
            <xdr:cNvPr id="6197" name="Check Box 53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2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44</xdr:row>
          <xdr:rowOff>50800</xdr:rowOff>
        </xdr:from>
        <xdr:to>
          <xdr:col>7</xdr:col>
          <xdr:colOff>25400</xdr:colOff>
          <xdr:row>45</xdr:row>
          <xdr:rowOff>38100</xdr:rowOff>
        </xdr:to>
        <xdr:sp macro="" textlink="">
          <xdr:nvSpPr>
            <xdr:cNvPr id="6198" name="Check Box 54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2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44</xdr:row>
          <xdr:rowOff>50800</xdr:rowOff>
        </xdr:from>
        <xdr:to>
          <xdr:col>7</xdr:col>
          <xdr:colOff>25400</xdr:colOff>
          <xdr:row>45</xdr:row>
          <xdr:rowOff>38100</xdr:rowOff>
        </xdr:to>
        <xdr:sp macro="" textlink="">
          <xdr:nvSpPr>
            <xdr:cNvPr id="6199" name="Check Box 55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2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45</xdr:row>
          <xdr:rowOff>50800</xdr:rowOff>
        </xdr:from>
        <xdr:to>
          <xdr:col>7</xdr:col>
          <xdr:colOff>25400</xdr:colOff>
          <xdr:row>46</xdr:row>
          <xdr:rowOff>0</xdr:rowOff>
        </xdr:to>
        <xdr:sp macro="" textlink="">
          <xdr:nvSpPr>
            <xdr:cNvPr id="6200" name="Check Box 56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2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44</xdr:row>
          <xdr:rowOff>50800</xdr:rowOff>
        </xdr:from>
        <xdr:to>
          <xdr:col>7</xdr:col>
          <xdr:colOff>25400</xdr:colOff>
          <xdr:row>45</xdr:row>
          <xdr:rowOff>38100</xdr:rowOff>
        </xdr:to>
        <xdr:sp macro="" textlink="">
          <xdr:nvSpPr>
            <xdr:cNvPr id="6201" name="Check Box 57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2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39</xdr:row>
          <xdr:rowOff>50800</xdr:rowOff>
        </xdr:from>
        <xdr:to>
          <xdr:col>7</xdr:col>
          <xdr:colOff>25400</xdr:colOff>
          <xdr:row>40</xdr:row>
          <xdr:rowOff>50800</xdr:rowOff>
        </xdr:to>
        <xdr:sp macro="" textlink="">
          <xdr:nvSpPr>
            <xdr:cNvPr id="6215" name="Check Box 71" hidden="1">
              <a:extLst>
                <a:ext uri="{63B3BB69-23CF-44E3-9099-C40C66FF867C}">
                  <a14:compatExt spid="_x0000_s6215"/>
                </a:ext>
                <a:ext uri="{FF2B5EF4-FFF2-40B4-BE49-F238E27FC236}">
                  <a16:creationId xmlns:a16="http://schemas.microsoft.com/office/drawing/2014/main" id="{00000000-0008-0000-0200-00004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40</xdr:row>
          <xdr:rowOff>50800</xdr:rowOff>
        </xdr:from>
        <xdr:to>
          <xdr:col>7</xdr:col>
          <xdr:colOff>25400</xdr:colOff>
          <xdr:row>40</xdr:row>
          <xdr:rowOff>393700</xdr:rowOff>
        </xdr:to>
        <xdr:sp macro="" textlink="">
          <xdr:nvSpPr>
            <xdr:cNvPr id="6216" name="Check Box 72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2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39</xdr:row>
          <xdr:rowOff>50800</xdr:rowOff>
        </xdr:from>
        <xdr:to>
          <xdr:col>7</xdr:col>
          <xdr:colOff>25400</xdr:colOff>
          <xdr:row>40</xdr:row>
          <xdr:rowOff>50800</xdr:rowOff>
        </xdr:to>
        <xdr:sp macro="" textlink="">
          <xdr:nvSpPr>
            <xdr:cNvPr id="6217" name="Check Box 73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2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39</xdr:row>
          <xdr:rowOff>50800</xdr:rowOff>
        </xdr:from>
        <xdr:to>
          <xdr:col>7</xdr:col>
          <xdr:colOff>25400</xdr:colOff>
          <xdr:row>40</xdr:row>
          <xdr:rowOff>50800</xdr:rowOff>
        </xdr:to>
        <xdr:sp macro="" textlink="">
          <xdr:nvSpPr>
            <xdr:cNvPr id="6218" name="Check Box 74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2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40</xdr:row>
          <xdr:rowOff>50800</xdr:rowOff>
        </xdr:from>
        <xdr:to>
          <xdr:col>7</xdr:col>
          <xdr:colOff>25400</xdr:colOff>
          <xdr:row>40</xdr:row>
          <xdr:rowOff>393700</xdr:rowOff>
        </xdr:to>
        <xdr:sp macro="" textlink="">
          <xdr:nvSpPr>
            <xdr:cNvPr id="6219" name="Check Box 75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2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39</xdr:row>
          <xdr:rowOff>50800</xdr:rowOff>
        </xdr:from>
        <xdr:to>
          <xdr:col>7</xdr:col>
          <xdr:colOff>25400</xdr:colOff>
          <xdr:row>40</xdr:row>
          <xdr:rowOff>50800</xdr:rowOff>
        </xdr:to>
        <xdr:sp macro="" textlink="">
          <xdr:nvSpPr>
            <xdr:cNvPr id="6220" name="Check Box 76" hidden="1">
              <a:extLst>
                <a:ext uri="{63B3BB69-23CF-44E3-9099-C40C66FF867C}">
                  <a14:compatExt spid="_x0000_s6220"/>
                </a:ext>
                <a:ext uri="{FF2B5EF4-FFF2-40B4-BE49-F238E27FC236}">
                  <a16:creationId xmlns:a16="http://schemas.microsoft.com/office/drawing/2014/main" id="{00000000-0008-0000-0200-00004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279400</xdr:colOff>
          <xdr:row>9</xdr:row>
          <xdr:rowOff>76200</xdr:rowOff>
        </xdr:from>
        <xdr:to>
          <xdr:col>10</xdr:col>
          <xdr:colOff>12700</xdr:colOff>
          <xdr:row>9</xdr:row>
          <xdr:rowOff>647700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Geneva" pitchFamily="2"/>
                  <a:ea typeface="Geneva" pitchFamily="2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215900</xdr:colOff>
          <xdr:row>7</xdr:row>
          <xdr:rowOff>63500</xdr:rowOff>
        </xdr:from>
        <xdr:to>
          <xdr:col>8</xdr:col>
          <xdr:colOff>635000</xdr:colOff>
          <xdr:row>8</xdr:row>
          <xdr:rowOff>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3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Geneva" pitchFamily="2"/>
                  <a:ea typeface="Geneva" pitchFamily="2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215900</xdr:colOff>
          <xdr:row>11</xdr:row>
          <xdr:rowOff>63500</xdr:rowOff>
        </xdr:from>
        <xdr:to>
          <xdr:col>8</xdr:col>
          <xdr:colOff>635000</xdr:colOff>
          <xdr:row>12</xdr:row>
          <xdr:rowOff>139700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Geneva" pitchFamily="2"/>
                  <a:ea typeface="Geneva" pitchFamily="2"/>
                </a:rPr>
                <a:t>Oui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24</xdr:row>
          <xdr:rowOff>50800</xdr:rowOff>
        </xdr:from>
        <xdr:to>
          <xdr:col>7</xdr:col>
          <xdr:colOff>114300</xdr:colOff>
          <xdr:row>25</xdr:row>
          <xdr:rowOff>25400</xdr:rowOff>
        </xdr:to>
        <xdr:sp macro="" textlink="">
          <xdr:nvSpPr>
            <xdr:cNvPr id="21505" name="Check Box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5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25</xdr:row>
          <xdr:rowOff>50800</xdr:rowOff>
        </xdr:from>
        <xdr:to>
          <xdr:col>7</xdr:col>
          <xdr:colOff>114300</xdr:colOff>
          <xdr:row>26</xdr:row>
          <xdr:rowOff>25400</xdr:rowOff>
        </xdr:to>
        <xdr:sp macro="" textlink="">
          <xdr:nvSpPr>
            <xdr:cNvPr id="21506" name="Check Box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5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26</xdr:row>
          <xdr:rowOff>50800</xdr:rowOff>
        </xdr:from>
        <xdr:to>
          <xdr:col>7</xdr:col>
          <xdr:colOff>114300</xdr:colOff>
          <xdr:row>27</xdr:row>
          <xdr:rowOff>25400</xdr:rowOff>
        </xdr:to>
        <xdr:sp macro="" textlink="">
          <xdr:nvSpPr>
            <xdr:cNvPr id="21507" name="Check Box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5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27</xdr:row>
          <xdr:rowOff>50800</xdr:rowOff>
        </xdr:from>
        <xdr:to>
          <xdr:col>7</xdr:col>
          <xdr:colOff>114300</xdr:colOff>
          <xdr:row>28</xdr:row>
          <xdr:rowOff>25400</xdr:rowOff>
        </xdr:to>
        <xdr:sp macro="" textlink="">
          <xdr:nvSpPr>
            <xdr:cNvPr id="21508" name="Check Box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5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24</xdr:row>
          <xdr:rowOff>50800</xdr:rowOff>
        </xdr:from>
        <xdr:to>
          <xdr:col>7</xdr:col>
          <xdr:colOff>114300</xdr:colOff>
          <xdr:row>25</xdr:row>
          <xdr:rowOff>25400</xdr:rowOff>
        </xdr:to>
        <xdr:sp macro="" textlink="">
          <xdr:nvSpPr>
            <xdr:cNvPr id="21509" name="Check Box 5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5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24</xdr:row>
          <xdr:rowOff>50800</xdr:rowOff>
        </xdr:from>
        <xdr:to>
          <xdr:col>7</xdr:col>
          <xdr:colOff>114300</xdr:colOff>
          <xdr:row>25</xdr:row>
          <xdr:rowOff>25400</xdr:rowOff>
        </xdr:to>
        <xdr:sp macro="" textlink="">
          <xdr:nvSpPr>
            <xdr:cNvPr id="21510" name="Check Box 6" hidden="1">
              <a:extLst>
                <a:ext uri="{63B3BB69-23CF-44E3-9099-C40C66FF867C}">
                  <a14:compatExt spid="_x0000_s21510"/>
                </a:ext>
                <a:ext uri="{FF2B5EF4-FFF2-40B4-BE49-F238E27FC236}">
                  <a16:creationId xmlns:a16="http://schemas.microsoft.com/office/drawing/2014/main" id="{00000000-0008-0000-0500-00000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25</xdr:row>
          <xdr:rowOff>50800</xdr:rowOff>
        </xdr:from>
        <xdr:to>
          <xdr:col>7</xdr:col>
          <xdr:colOff>114300</xdr:colOff>
          <xdr:row>26</xdr:row>
          <xdr:rowOff>25400</xdr:rowOff>
        </xdr:to>
        <xdr:sp macro="" textlink="">
          <xdr:nvSpPr>
            <xdr:cNvPr id="21511" name="Check Box 7" hidden="1">
              <a:extLst>
                <a:ext uri="{63B3BB69-23CF-44E3-9099-C40C66FF867C}">
                  <a14:compatExt spid="_x0000_s21511"/>
                </a:ext>
                <a:ext uri="{FF2B5EF4-FFF2-40B4-BE49-F238E27FC236}">
                  <a16:creationId xmlns:a16="http://schemas.microsoft.com/office/drawing/2014/main" id="{00000000-0008-0000-0500-00000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26</xdr:row>
          <xdr:rowOff>50800</xdr:rowOff>
        </xdr:from>
        <xdr:to>
          <xdr:col>7</xdr:col>
          <xdr:colOff>114300</xdr:colOff>
          <xdr:row>27</xdr:row>
          <xdr:rowOff>25400</xdr:rowOff>
        </xdr:to>
        <xdr:sp macro="" textlink="">
          <xdr:nvSpPr>
            <xdr:cNvPr id="21512" name="Check Box 8" hidden="1">
              <a:extLst>
                <a:ext uri="{63B3BB69-23CF-44E3-9099-C40C66FF867C}">
                  <a14:compatExt spid="_x0000_s21512"/>
                </a:ext>
                <a:ext uri="{FF2B5EF4-FFF2-40B4-BE49-F238E27FC236}">
                  <a16:creationId xmlns:a16="http://schemas.microsoft.com/office/drawing/2014/main" id="{00000000-0008-0000-0500-00000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27</xdr:row>
          <xdr:rowOff>50800</xdr:rowOff>
        </xdr:from>
        <xdr:to>
          <xdr:col>7</xdr:col>
          <xdr:colOff>114300</xdr:colOff>
          <xdr:row>28</xdr:row>
          <xdr:rowOff>25400</xdr:rowOff>
        </xdr:to>
        <xdr:sp macro="" textlink="">
          <xdr:nvSpPr>
            <xdr:cNvPr id="21513" name="Check Box 9" hidden="1">
              <a:extLst>
                <a:ext uri="{63B3BB69-23CF-44E3-9099-C40C66FF867C}">
                  <a14:compatExt spid="_x0000_s21513"/>
                </a:ext>
                <a:ext uri="{FF2B5EF4-FFF2-40B4-BE49-F238E27FC236}">
                  <a16:creationId xmlns:a16="http://schemas.microsoft.com/office/drawing/2014/main" id="{00000000-0008-0000-0500-00000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406400</xdr:colOff>
          <xdr:row>24</xdr:row>
          <xdr:rowOff>50800</xdr:rowOff>
        </xdr:from>
        <xdr:to>
          <xdr:col>7</xdr:col>
          <xdr:colOff>114300</xdr:colOff>
          <xdr:row>25</xdr:row>
          <xdr:rowOff>25400</xdr:rowOff>
        </xdr:to>
        <xdr:sp macro="" textlink="">
          <xdr:nvSpPr>
            <xdr:cNvPr id="21514" name="Check Box 10" hidden="1">
              <a:extLst>
                <a:ext uri="{63B3BB69-23CF-44E3-9099-C40C66FF867C}">
                  <a14:compatExt spid="_x0000_s21514"/>
                </a:ext>
                <a:ext uri="{FF2B5EF4-FFF2-40B4-BE49-F238E27FC236}">
                  <a16:creationId xmlns:a16="http://schemas.microsoft.com/office/drawing/2014/main" id="{00000000-0008-0000-0500-00000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  <a:p>
              <a:pPr algn="l" rtl="0">
                <a:defRPr sz="1000"/>
              </a:pPr>
              <a:endParaRPr lang="fr-FR" sz="1200" b="0" i="0" u="none" strike="noStrike" baseline="0">
                <a:solidFill>
                  <a:srgbClr val="000000"/>
                </a:solidFill>
                <a:latin typeface="Calibri" pitchFamily="2" charset="0"/>
                <a:cs typeface="Calibri" pitchFamily="2" charset="0"/>
              </a:endParaRP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46</xdr:row>
          <xdr:rowOff>127000</xdr:rowOff>
        </xdr:from>
        <xdr:to>
          <xdr:col>6</xdr:col>
          <xdr:colOff>965200</xdr:colOff>
          <xdr:row>47</xdr:row>
          <xdr:rowOff>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7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47</xdr:row>
          <xdr:rowOff>101600</xdr:rowOff>
        </xdr:from>
        <xdr:to>
          <xdr:col>6</xdr:col>
          <xdr:colOff>965200</xdr:colOff>
          <xdr:row>47</xdr:row>
          <xdr:rowOff>381000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7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48</xdr:row>
          <xdr:rowOff>88900</xdr:rowOff>
        </xdr:from>
        <xdr:to>
          <xdr:col>6</xdr:col>
          <xdr:colOff>965200</xdr:colOff>
          <xdr:row>48</xdr:row>
          <xdr:rowOff>368300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7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49</xdr:row>
          <xdr:rowOff>63500</xdr:rowOff>
        </xdr:from>
        <xdr:to>
          <xdr:col>6</xdr:col>
          <xdr:colOff>965200</xdr:colOff>
          <xdr:row>49</xdr:row>
          <xdr:rowOff>342900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7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61</xdr:row>
          <xdr:rowOff>127000</xdr:rowOff>
        </xdr:from>
        <xdr:to>
          <xdr:col>6</xdr:col>
          <xdr:colOff>965200</xdr:colOff>
          <xdr:row>62</xdr:row>
          <xdr:rowOff>0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7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62</xdr:row>
          <xdr:rowOff>101600</xdr:rowOff>
        </xdr:from>
        <xdr:to>
          <xdr:col>6</xdr:col>
          <xdr:colOff>965200</xdr:colOff>
          <xdr:row>62</xdr:row>
          <xdr:rowOff>381000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7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63</xdr:row>
          <xdr:rowOff>88900</xdr:rowOff>
        </xdr:from>
        <xdr:to>
          <xdr:col>6</xdr:col>
          <xdr:colOff>965200</xdr:colOff>
          <xdr:row>63</xdr:row>
          <xdr:rowOff>368300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7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64</xdr:row>
          <xdr:rowOff>63500</xdr:rowOff>
        </xdr:from>
        <xdr:to>
          <xdr:col>6</xdr:col>
          <xdr:colOff>965200</xdr:colOff>
          <xdr:row>64</xdr:row>
          <xdr:rowOff>342900</xdr:rowOff>
        </xdr:to>
        <xdr:sp macro="" textlink="">
          <xdr:nvSpPr>
            <xdr:cNvPr id="12334" name="Check Box 46" hidden="1">
              <a:extLst>
                <a:ext uri="{63B3BB69-23CF-44E3-9099-C40C66FF867C}">
                  <a14:compatExt spid="_x0000_s12334"/>
                </a:ext>
                <a:ext uri="{FF2B5EF4-FFF2-40B4-BE49-F238E27FC236}">
                  <a16:creationId xmlns:a16="http://schemas.microsoft.com/office/drawing/2014/main" id="{00000000-0008-0000-0700-00002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65</xdr:row>
          <xdr:rowOff>63500</xdr:rowOff>
        </xdr:from>
        <xdr:to>
          <xdr:col>6</xdr:col>
          <xdr:colOff>965200</xdr:colOff>
          <xdr:row>65</xdr:row>
          <xdr:rowOff>342900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7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501650</xdr:colOff>
      <xdr:row>20</xdr:row>
      <xdr:rowOff>50800</xdr:rowOff>
    </xdr:from>
    <xdr:to>
      <xdr:col>11</xdr:col>
      <xdr:colOff>762000</xdr:colOff>
      <xdr:row>31</xdr:row>
      <xdr:rowOff>114300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ae-my.sharepoint.com/Users/GARIE/Desktop/GARIE/64/CNEPE/siae%20en%20diff/DiagFlash%20CNEPE2017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ae-my.sharepoint.com/Users/FannyG/Documents/Tourisme%20social/Outil%20autodiagnostic%20Tourisme%20soci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R:/Formation/02.%20Formations%20R&#233;seau/5.Parcours%20BLENDED/Axe%202_J'accompagne%20un%20entrepreneur/Parcours_CHALLENGER/2.E-learning/RESSOURCES/VF_15.01.2019/Nouvelle%20note%20d'analyse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ract-my.sharepoint.com/Users/mariegabriellel/AppData/Local/Microsoft/Windows/Temporary%20Internet%20Files/Content.Outlook/98VRXJES/Nouvelle%20note%20d'analyse%20modifs%20mai%202019_V1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ille%20s&#233;lection%20Offre%20Amor&#231;age%20-%20v0.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pascalepages/Documents/Etats%20financiers%20V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entation"/>
      <sheetName val="Banque"/>
      <sheetName val="Dettes"/>
      <sheetName val="RH"/>
      <sheetName val="Gouv"/>
      <sheetName val="Clients"/>
      <sheetName val="Suivi"/>
      <sheetName val="Comptes"/>
      <sheetName val="Analyse comptes"/>
      <sheetName val="Evaluation"/>
    </sheetNames>
    <sheetDataSet>
      <sheetData sheetId="0" refreshError="1"/>
      <sheetData sheetId="1">
        <row r="2">
          <cell r="H2">
            <v>3</v>
          </cell>
        </row>
      </sheetData>
      <sheetData sheetId="2">
        <row r="2">
          <cell r="H2">
            <v>4</v>
          </cell>
        </row>
      </sheetData>
      <sheetData sheetId="3">
        <row r="2">
          <cell r="H2">
            <v>4</v>
          </cell>
        </row>
      </sheetData>
      <sheetData sheetId="4">
        <row r="2">
          <cell r="H2">
            <v>3</v>
          </cell>
        </row>
      </sheetData>
      <sheetData sheetId="5">
        <row r="2">
          <cell r="H2">
            <v>6</v>
          </cell>
        </row>
      </sheetData>
      <sheetData sheetId="6">
        <row r="2">
          <cell r="H2">
            <v>5</v>
          </cell>
        </row>
      </sheetData>
      <sheetData sheetId="7">
        <row r="1">
          <cell r="N1">
            <v>2005</v>
          </cell>
        </row>
        <row r="2">
          <cell r="N2">
            <v>2006</v>
          </cell>
        </row>
        <row r="3">
          <cell r="N3">
            <v>2007</v>
          </cell>
        </row>
        <row r="4">
          <cell r="N4">
            <v>2008</v>
          </cell>
        </row>
        <row r="5">
          <cell r="N5">
            <v>2009</v>
          </cell>
        </row>
        <row r="6">
          <cell r="N6">
            <v>2010</v>
          </cell>
        </row>
        <row r="7">
          <cell r="N7">
            <v>2011</v>
          </cell>
        </row>
        <row r="8">
          <cell r="N8">
            <v>2012</v>
          </cell>
        </row>
        <row r="9">
          <cell r="N9">
            <v>2013</v>
          </cell>
        </row>
        <row r="10">
          <cell r="N10">
            <v>2014</v>
          </cell>
        </row>
        <row r="11">
          <cell r="N11">
            <v>2015</v>
          </cell>
        </row>
        <row r="12">
          <cell r="N12">
            <v>2016</v>
          </cell>
        </row>
        <row r="13">
          <cell r="N13">
            <v>2017</v>
          </cell>
        </row>
        <row r="14">
          <cell r="N14">
            <v>2018</v>
          </cell>
        </row>
        <row r="15">
          <cell r="N15">
            <v>2019</v>
          </cell>
        </row>
        <row r="16">
          <cell r="N16">
            <v>2020</v>
          </cell>
        </row>
        <row r="17">
          <cell r="N17">
            <v>2021</v>
          </cell>
        </row>
        <row r="18">
          <cell r="N18">
            <v>2022</v>
          </cell>
        </row>
        <row r="19">
          <cell r="N19">
            <v>2023</v>
          </cell>
        </row>
        <row r="20">
          <cell r="N20">
            <v>2024</v>
          </cell>
        </row>
        <row r="29">
          <cell r="N29">
            <v>2025</v>
          </cell>
        </row>
        <row r="30">
          <cell r="N30">
            <v>2026</v>
          </cell>
        </row>
        <row r="31">
          <cell r="N31">
            <v>2027</v>
          </cell>
        </row>
        <row r="32">
          <cell r="N32">
            <v>2028</v>
          </cell>
        </row>
        <row r="33">
          <cell r="N33">
            <v>2029</v>
          </cell>
        </row>
        <row r="34">
          <cell r="N34">
            <v>2030</v>
          </cell>
        </row>
      </sheetData>
      <sheetData sheetId="8">
        <row r="2">
          <cell r="H2">
            <v>2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Liste déroulante"/>
      <sheetName val="Données générale"/>
      <sheetName val="Bilans passés"/>
      <sheetName val="Comptes de résultat passés"/>
      <sheetName val="Détail activité passée"/>
      <sheetName val="Budgets prévisionnels"/>
      <sheetName val="Immobilisations"/>
      <sheetName val="Analyse bilans passés"/>
      <sheetName val="Analyse CR passés"/>
      <sheetName val="Analyse détail activité"/>
      <sheetName val="Analyse BP"/>
      <sheetName val="Plan de financement"/>
      <sheetName val="Synthèse"/>
    </sheetNames>
    <sheetDataSet>
      <sheetData sheetId="0"/>
      <sheetData sheetId="1"/>
      <sheetData sheetId="2">
        <row r="8">
          <cell r="C8">
            <v>2009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Sommaire"/>
      <sheetName val="Colonnes_Utiles"/>
      <sheetName val="Message"/>
      <sheetName val="Référentiel"/>
      <sheetName val="Impression"/>
      <sheetName val="Listes"/>
      <sheetName val="Admin"/>
      <sheetName val="PRESENTATION"/>
      <sheetName val="ENVIRONNEMENT"/>
      <sheetName val="POSITIONNEMENT"/>
      <sheetName val="MOYENS"/>
      <sheetName val="ENTREPRENEUR"/>
      <sheetName val="ENTREPRENEUR (2)"/>
      <sheetName val="ENTREPRENEUR (3)"/>
      <sheetName val="ENTREPRENEUR (4)"/>
      <sheetName val="BILAN"/>
      <sheetName val="CR"/>
      <sheetName val="BENCHMARK"/>
      <sheetName val="PF"/>
      <sheetName val="REVELATEUR"/>
      <sheetName val="Scoring"/>
      <sheetName val="PV"/>
      <sheetName val="SOURCE"/>
      <sheetName val="CPTE RES"/>
      <sheetName val="SIG"/>
      <sheetName val="ANALYSE FI"/>
      <sheetName val="TABLEAU FI"/>
      <sheetName val="TRESORERIE"/>
      <sheetName val="LIVRABLE ENTREPRENEUR"/>
      <sheetName val="LIVRABLE ENTREPRENEUR (2)"/>
      <sheetName val="PRES_TECH"/>
      <sheetName val="CALCULATEUR"/>
      <sheetName val="PATCH"/>
      <sheetName val="GLOSSAIRE"/>
      <sheetName val="Prêt futur 1"/>
      <sheetName val="Prêt futur 2"/>
      <sheetName val="Prêt futur 3"/>
      <sheetName val="Prêt futur 4"/>
      <sheetName val="Prêt futur 5"/>
      <sheetName val="Prêt futur 6"/>
      <sheetName val="Prêt futur 7"/>
      <sheetName val="Prêt futur 8"/>
      <sheetName val="Prêt futur 9"/>
      <sheetName val="Prêt futur 10"/>
      <sheetName val="Prêt futur 11"/>
      <sheetName val="Prêt passé 1"/>
      <sheetName val="Prêt passé 2"/>
      <sheetName val="Prêt passé 3"/>
      <sheetName val="Prêt passé 4"/>
      <sheetName val="Prêt passé 5"/>
      <sheetName val="Prêt passé 6"/>
      <sheetName val="Suivi CR"/>
      <sheetName val="Suivi Bilan"/>
      <sheetName val="Calcul BFR"/>
      <sheetName val="Suivi année 1"/>
      <sheetName val="Suivi année 2"/>
      <sheetName val="Suivi année 3"/>
      <sheetName val="Suivi année 4"/>
      <sheetName val="Suivi année 5"/>
      <sheetName val="Suivi année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81">
          <cell r="P81">
            <v>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férentiel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nnes_Utiles"/>
      <sheetName val="Message"/>
      <sheetName val="Référentiel"/>
      <sheetName val="Impression"/>
      <sheetName val="Admin"/>
      <sheetName val="Listes"/>
      <sheetName val="SELECTION AMORCAGE"/>
      <sheetName val="export"/>
      <sheetName val="ENTREPRENEUR (2)"/>
      <sheetName val="ENTREPRENEUR (3)"/>
      <sheetName val="ENTREPRENEUR (4)"/>
      <sheetName val="Scoring"/>
      <sheetName val="PRES_TECH"/>
      <sheetName val="Prêt futur 1"/>
      <sheetName val="Prêt futur 2"/>
      <sheetName val="Prêt futur 3"/>
      <sheetName val="Prêt futur 4"/>
      <sheetName val="Prêt futur 5"/>
      <sheetName val="Prêt futur 6"/>
      <sheetName val="Prêt futur 7"/>
      <sheetName val="Prêt futur 8"/>
      <sheetName val="Prêt futur 9"/>
      <sheetName val="Prêt futur 10"/>
      <sheetName val="Prêt futur 11"/>
      <sheetName val="Prêt passé 1"/>
      <sheetName val="Prêt passé 2"/>
      <sheetName val="Prêt passé 3"/>
      <sheetName val="Prêt passé 4"/>
      <sheetName val="Prêt passé 5"/>
      <sheetName val="Prêt passé 6"/>
    </sheetNames>
    <sheetDataSet>
      <sheetData sheetId="0" refreshError="1"/>
      <sheetData sheetId="1" refreshError="1"/>
      <sheetData sheetId="2">
        <row r="1">
          <cell r="Q1" t="str">
            <v>Statut Juridique</v>
          </cell>
        </row>
        <row r="2">
          <cell r="Q2" t="str">
            <v>Association</v>
          </cell>
        </row>
        <row r="3">
          <cell r="Q3" t="str">
            <v>Autres</v>
          </cell>
        </row>
        <row r="4">
          <cell r="Q4" t="str">
            <v>EARL</v>
          </cell>
        </row>
        <row r="5">
          <cell r="Q5" t="str">
            <v>EIRL</v>
          </cell>
        </row>
        <row r="6">
          <cell r="Q6" t="str">
            <v>Entreprise Individuelle (Hors micro-entrepreneur)</v>
          </cell>
        </row>
        <row r="7">
          <cell r="Q7" t="str">
            <v>EURL</v>
          </cell>
        </row>
        <row r="8">
          <cell r="Q8" t="str">
            <v>GCSMS</v>
          </cell>
        </row>
        <row r="9">
          <cell r="Q9" t="str">
            <v>GIE</v>
          </cell>
        </row>
        <row r="10">
          <cell r="Q10" t="str">
            <v>GIP</v>
          </cell>
        </row>
        <row r="11">
          <cell r="Q11" t="str">
            <v>Micro-entrepreneur</v>
          </cell>
        </row>
        <row r="12">
          <cell r="Q12" t="str">
            <v>SA</v>
          </cell>
        </row>
        <row r="13">
          <cell r="Q13" t="str">
            <v>SA SCOP</v>
          </cell>
        </row>
        <row r="14">
          <cell r="Q14" t="str">
            <v>SARL</v>
          </cell>
        </row>
        <row r="15">
          <cell r="Q15" t="str">
            <v>SARL SCOP</v>
          </cell>
        </row>
        <row r="16">
          <cell r="Q16" t="str">
            <v>SAS</v>
          </cell>
        </row>
        <row r="17">
          <cell r="Q17" t="str">
            <v>SASU</v>
          </cell>
        </row>
        <row r="18">
          <cell r="Q18" t="str">
            <v>SCA</v>
          </cell>
        </row>
        <row r="19">
          <cell r="Q19" t="str">
            <v>SCI</v>
          </cell>
        </row>
        <row r="20">
          <cell r="Q20" t="str">
            <v>SCM</v>
          </cell>
        </row>
        <row r="21">
          <cell r="Q21" t="str">
            <v>SCP</v>
          </cell>
        </row>
        <row r="22">
          <cell r="Q22" t="str">
            <v>SCS</v>
          </cell>
        </row>
        <row r="23">
          <cell r="Q23" t="str">
            <v>SELARL</v>
          </cell>
        </row>
        <row r="24">
          <cell r="Q24" t="str">
            <v>SNC</v>
          </cell>
        </row>
        <row r="25">
          <cell r="Q25" t="str">
            <v>UES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G1:G270" totalsRowShown="0" headerRowDxfId="3" dataDxfId="2">
  <autoFilter ref="G1:G270" xr:uid="{00000000-0009-0000-0100-000001000000}"/>
  <tableColumns count="1">
    <tableColumn id="1" xr3:uid="{00000000-0010-0000-0000-000001000000}" name="Pays" dataDxfId="1"/>
  </tableColumns>
  <tableStyleInfo name="TableStyleLight12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on">
  <a:themeElements>
    <a:clrScheme name="Carnet de croquis">
      <a:dk1>
        <a:sysClr val="windowText" lastClr="000000"/>
      </a:dk1>
      <a:lt1>
        <a:sysClr val="window" lastClr="FFFFFF"/>
      </a:lt1>
      <a:dk2>
        <a:srgbClr val="4C1304"/>
      </a:dk2>
      <a:lt2>
        <a:srgbClr val="FFFEE6"/>
      </a:lt2>
      <a:accent1>
        <a:srgbClr val="A63212"/>
      </a:accent1>
      <a:accent2>
        <a:srgbClr val="E68230"/>
      </a:accent2>
      <a:accent3>
        <a:srgbClr val="9BB05E"/>
      </a:accent3>
      <a:accent4>
        <a:srgbClr val="6B9BC7"/>
      </a:accent4>
      <a:accent5>
        <a:srgbClr val="4E66B2"/>
      </a:accent5>
      <a:accent6>
        <a:srgbClr val="8976AC"/>
      </a:accent6>
      <a:hlink>
        <a:srgbClr val="942408"/>
      </a:hlink>
      <a:folHlink>
        <a:srgbClr val="B34F17"/>
      </a:folHlink>
    </a:clrScheme>
    <a:fontScheme name="Ion">
      <a:majorFont>
        <a:latin typeface="Century Gothic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0" Type="http://schemas.openxmlformats.org/officeDocument/2006/relationships/ctrlProp" Target="../ctrlProps/ctrlProp8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20.xml"/><Relationship Id="rId18" Type="http://schemas.openxmlformats.org/officeDocument/2006/relationships/ctrlProp" Target="../ctrlProps/ctrlProp25.xml"/><Relationship Id="rId26" Type="http://schemas.openxmlformats.org/officeDocument/2006/relationships/ctrlProp" Target="../ctrlProps/ctrlProp33.xml"/><Relationship Id="rId39" Type="http://schemas.openxmlformats.org/officeDocument/2006/relationships/ctrlProp" Target="../ctrlProps/ctrlProp46.xml"/><Relationship Id="rId21" Type="http://schemas.openxmlformats.org/officeDocument/2006/relationships/ctrlProp" Target="../ctrlProps/ctrlProp28.xml"/><Relationship Id="rId34" Type="http://schemas.openxmlformats.org/officeDocument/2006/relationships/ctrlProp" Target="../ctrlProps/ctrlProp41.xml"/><Relationship Id="rId42" Type="http://schemas.openxmlformats.org/officeDocument/2006/relationships/ctrlProp" Target="../ctrlProps/ctrlProp49.xml"/><Relationship Id="rId47" Type="http://schemas.openxmlformats.org/officeDocument/2006/relationships/ctrlProp" Target="../ctrlProps/ctrlProp54.xml"/><Relationship Id="rId50" Type="http://schemas.openxmlformats.org/officeDocument/2006/relationships/ctrlProp" Target="../ctrlProps/ctrlProp57.xml"/><Relationship Id="rId7" Type="http://schemas.openxmlformats.org/officeDocument/2006/relationships/ctrlProp" Target="../ctrlProps/ctrlProp1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23.xml"/><Relationship Id="rId29" Type="http://schemas.openxmlformats.org/officeDocument/2006/relationships/ctrlProp" Target="../ctrlProps/ctrlProp36.xml"/><Relationship Id="rId11" Type="http://schemas.openxmlformats.org/officeDocument/2006/relationships/ctrlProp" Target="../ctrlProps/ctrlProp18.xml"/><Relationship Id="rId24" Type="http://schemas.openxmlformats.org/officeDocument/2006/relationships/ctrlProp" Target="../ctrlProps/ctrlProp31.xml"/><Relationship Id="rId32" Type="http://schemas.openxmlformats.org/officeDocument/2006/relationships/ctrlProp" Target="../ctrlProps/ctrlProp39.xml"/><Relationship Id="rId37" Type="http://schemas.openxmlformats.org/officeDocument/2006/relationships/ctrlProp" Target="../ctrlProps/ctrlProp44.xml"/><Relationship Id="rId40" Type="http://schemas.openxmlformats.org/officeDocument/2006/relationships/ctrlProp" Target="../ctrlProps/ctrlProp47.xml"/><Relationship Id="rId45" Type="http://schemas.openxmlformats.org/officeDocument/2006/relationships/ctrlProp" Target="../ctrlProps/ctrlProp52.xml"/><Relationship Id="rId5" Type="http://schemas.openxmlformats.org/officeDocument/2006/relationships/ctrlProp" Target="../ctrlProps/ctrlProp12.xml"/><Relationship Id="rId15" Type="http://schemas.openxmlformats.org/officeDocument/2006/relationships/ctrlProp" Target="../ctrlProps/ctrlProp22.xml"/><Relationship Id="rId23" Type="http://schemas.openxmlformats.org/officeDocument/2006/relationships/ctrlProp" Target="../ctrlProps/ctrlProp30.xml"/><Relationship Id="rId28" Type="http://schemas.openxmlformats.org/officeDocument/2006/relationships/ctrlProp" Target="../ctrlProps/ctrlProp35.xml"/><Relationship Id="rId36" Type="http://schemas.openxmlformats.org/officeDocument/2006/relationships/ctrlProp" Target="../ctrlProps/ctrlProp43.xml"/><Relationship Id="rId49" Type="http://schemas.openxmlformats.org/officeDocument/2006/relationships/ctrlProp" Target="../ctrlProps/ctrlProp56.xml"/><Relationship Id="rId10" Type="http://schemas.openxmlformats.org/officeDocument/2006/relationships/ctrlProp" Target="../ctrlProps/ctrlProp17.xml"/><Relationship Id="rId19" Type="http://schemas.openxmlformats.org/officeDocument/2006/relationships/ctrlProp" Target="../ctrlProps/ctrlProp26.xml"/><Relationship Id="rId31" Type="http://schemas.openxmlformats.org/officeDocument/2006/relationships/ctrlProp" Target="../ctrlProps/ctrlProp38.xml"/><Relationship Id="rId44" Type="http://schemas.openxmlformats.org/officeDocument/2006/relationships/ctrlProp" Target="../ctrlProps/ctrlProp51.xml"/><Relationship Id="rId4" Type="http://schemas.openxmlformats.org/officeDocument/2006/relationships/ctrlProp" Target="../ctrlProps/ctrlProp11.xml"/><Relationship Id="rId9" Type="http://schemas.openxmlformats.org/officeDocument/2006/relationships/ctrlProp" Target="../ctrlProps/ctrlProp16.xml"/><Relationship Id="rId14" Type="http://schemas.openxmlformats.org/officeDocument/2006/relationships/ctrlProp" Target="../ctrlProps/ctrlProp21.xml"/><Relationship Id="rId22" Type="http://schemas.openxmlformats.org/officeDocument/2006/relationships/ctrlProp" Target="../ctrlProps/ctrlProp29.xml"/><Relationship Id="rId27" Type="http://schemas.openxmlformats.org/officeDocument/2006/relationships/ctrlProp" Target="../ctrlProps/ctrlProp34.xml"/><Relationship Id="rId30" Type="http://schemas.openxmlformats.org/officeDocument/2006/relationships/ctrlProp" Target="../ctrlProps/ctrlProp37.xml"/><Relationship Id="rId35" Type="http://schemas.openxmlformats.org/officeDocument/2006/relationships/ctrlProp" Target="../ctrlProps/ctrlProp42.xml"/><Relationship Id="rId43" Type="http://schemas.openxmlformats.org/officeDocument/2006/relationships/ctrlProp" Target="../ctrlProps/ctrlProp50.xml"/><Relationship Id="rId48" Type="http://schemas.openxmlformats.org/officeDocument/2006/relationships/ctrlProp" Target="../ctrlProps/ctrlProp55.xml"/><Relationship Id="rId8" Type="http://schemas.openxmlformats.org/officeDocument/2006/relationships/ctrlProp" Target="../ctrlProps/ctrlProp15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19.xml"/><Relationship Id="rId17" Type="http://schemas.openxmlformats.org/officeDocument/2006/relationships/ctrlProp" Target="../ctrlProps/ctrlProp24.xml"/><Relationship Id="rId25" Type="http://schemas.openxmlformats.org/officeDocument/2006/relationships/ctrlProp" Target="../ctrlProps/ctrlProp32.xml"/><Relationship Id="rId33" Type="http://schemas.openxmlformats.org/officeDocument/2006/relationships/ctrlProp" Target="../ctrlProps/ctrlProp40.xml"/><Relationship Id="rId38" Type="http://schemas.openxmlformats.org/officeDocument/2006/relationships/ctrlProp" Target="../ctrlProps/ctrlProp45.xml"/><Relationship Id="rId46" Type="http://schemas.openxmlformats.org/officeDocument/2006/relationships/ctrlProp" Target="../ctrlProps/ctrlProp53.xml"/><Relationship Id="rId20" Type="http://schemas.openxmlformats.org/officeDocument/2006/relationships/ctrlProp" Target="../ctrlProps/ctrlProp27.xml"/><Relationship Id="rId41" Type="http://schemas.openxmlformats.org/officeDocument/2006/relationships/ctrlProp" Target="../ctrlProps/ctrlProp4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8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5" Type="http://schemas.openxmlformats.org/officeDocument/2006/relationships/ctrlProp" Target="../ctrlProps/ctrlProp60.xml"/><Relationship Id="rId4" Type="http://schemas.openxmlformats.org/officeDocument/2006/relationships/ctrlProp" Target="../ctrlProps/ctrlProp5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6.xml"/><Relationship Id="rId3" Type="http://schemas.openxmlformats.org/officeDocument/2006/relationships/ctrlProp" Target="../ctrlProps/ctrlProp61.xml"/><Relationship Id="rId7" Type="http://schemas.openxmlformats.org/officeDocument/2006/relationships/ctrlProp" Target="../ctrlProps/ctrlProp65.xml"/><Relationship Id="rId12" Type="http://schemas.openxmlformats.org/officeDocument/2006/relationships/ctrlProp" Target="../ctrlProps/ctrlProp70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ctrlProp" Target="../ctrlProps/ctrlProp64.xml"/><Relationship Id="rId11" Type="http://schemas.openxmlformats.org/officeDocument/2006/relationships/ctrlProp" Target="../ctrlProps/ctrlProp69.xml"/><Relationship Id="rId5" Type="http://schemas.openxmlformats.org/officeDocument/2006/relationships/ctrlProp" Target="../ctrlProps/ctrlProp63.xml"/><Relationship Id="rId10" Type="http://schemas.openxmlformats.org/officeDocument/2006/relationships/ctrlProp" Target="../ctrlProps/ctrlProp68.xml"/><Relationship Id="rId4" Type="http://schemas.openxmlformats.org/officeDocument/2006/relationships/ctrlProp" Target="../ctrlProps/ctrlProp62.xml"/><Relationship Id="rId9" Type="http://schemas.openxmlformats.org/officeDocument/2006/relationships/ctrlProp" Target="../ctrlProps/ctrlProp6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6.xml"/><Relationship Id="rId3" Type="http://schemas.openxmlformats.org/officeDocument/2006/relationships/ctrlProp" Target="../ctrlProps/ctrlProp71.xml"/><Relationship Id="rId7" Type="http://schemas.openxmlformats.org/officeDocument/2006/relationships/ctrlProp" Target="../ctrlProps/ctrlProp7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5" Type="http://schemas.openxmlformats.org/officeDocument/2006/relationships/ctrlProp" Target="../ctrlProps/ctrlProp73.xml"/><Relationship Id="rId10" Type="http://schemas.openxmlformats.org/officeDocument/2006/relationships/ctrlProp" Target="../ctrlProps/ctrlProp78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theme="6"/>
  </sheetPr>
  <dimension ref="B5:J63"/>
  <sheetViews>
    <sheetView tabSelected="1" zoomScale="94" zoomScaleNormal="94" workbookViewId="0">
      <selection activeCell="D54" sqref="D54:I54"/>
    </sheetView>
  </sheetViews>
  <sheetFormatPr baseColWidth="10" defaultColWidth="8.6640625" defaultRowHeight="14"/>
  <cols>
    <col min="1" max="1" width="8.6640625" style="197"/>
    <col min="2" max="2" width="7.83203125" style="197" customWidth="1"/>
    <col min="3" max="3" width="76.1640625" style="197" customWidth="1"/>
    <col min="4" max="4" width="8.6640625" style="197" customWidth="1"/>
    <col min="5" max="5" width="9.1640625" style="197" customWidth="1"/>
    <col min="6" max="8" width="8.6640625" style="197" customWidth="1"/>
    <col min="9" max="9" width="8.6640625" style="197"/>
    <col min="10" max="10" width="8.6640625" style="197" hidden="1" customWidth="1"/>
    <col min="11" max="16384" width="8.6640625" style="197"/>
  </cols>
  <sheetData>
    <row r="5" spans="3:9" s="225" customFormat="1"/>
    <row r="6" spans="3:9" s="225" customFormat="1"/>
    <row r="7" spans="3:9" s="225" customFormat="1"/>
    <row r="8" spans="3:9" s="225" customFormat="1"/>
    <row r="9" spans="3:9" s="225" customFormat="1"/>
    <row r="10" spans="3:9" s="225" customFormat="1"/>
    <row r="11" spans="3:9" s="225" customFormat="1"/>
    <row r="12" spans="3:9" s="225" customFormat="1"/>
    <row r="13" spans="3:9" s="225" customFormat="1"/>
    <row r="14" spans="3:9" s="225" customFormat="1"/>
    <row r="15" spans="3:9" s="225" customFormat="1" ht="92" customHeight="1">
      <c r="C15" s="471" t="s">
        <v>973</v>
      </c>
      <c r="D15" s="471"/>
      <c r="E15" s="471"/>
      <c r="F15" s="471"/>
      <c r="G15" s="471"/>
      <c r="H15" s="471"/>
      <c r="I15" s="471"/>
    </row>
    <row r="16" spans="3:9" s="225" customFormat="1">
      <c r="C16" s="415"/>
      <c r="D16" s="415"/>
      <c r="E16" s="415"/>
      <c r="F16" s="415"/>
      <c r="G16" s="415"/>
      <c r="H16" s="415"/>
    </row>
    <row r="17" spans="2:9" s="225" customFormat="1" ht="132" customHeight="1">
      <c r="B17" s="233"/>
      <c r="C17" s="468" t="s">
        <v>970</v>
      </c>
      <c r="D17" s="469"/>
      <c r="E17" s="469"/>
      <c r="F17" s="469"/>
      <c r="G17" s="469"/>
      <c r="H17" s="469"/>
      <c r="I17" s="470"/>
    </row>
    <row r="18" spans="2:9" ht="15" thickBot="1">
      <c r="B18" s="216"/>
      <c r="C18" s="381"/>
      <c r="D18" s="198"/>
      <c r="E18" s="198"/>
      <c r="F18" s="198"/>
      <c r="G18" s="198"/>
      <c r="H18" s="198"/>
      <c r="I18" s="198"/>
    </row>
    <row r="19" spans="2:9" ht="36.5" customHeight="1">
      <c r="B19" s="216"/>
      <c r="C19" s="481" t="s">
        <v>150</v>
      </c>
      <c r="D19" s="482"/>
      <c r="E19" s="482"/>
      <c r="F19" s="482"/>
      <c r="G19" s="482"/>
      <c r="H19" s="482"/>
      <c r="I19" s="483"/>
    </row>
    <row r="20" spans="2:9" ht="23" customHeight="1">
      <c r="B20" s="216"/>
      <c r="C20" s="396" t="s">
        <v>153</v>
      </c>
      <c r="D20" s="478"/>
      <c r="E20" s="479"/>
      <c r="F20" s="479"/>
      <c r="G20" s="479"/>
      <c r="H20" s="479"/>
      <c r="I20" s="480"/>
    </row>
    <row r="21" spans="2:9" ht="20" customHeight="1">
      <c r="B21" s="216"/>
      <c r="C21" s="397" t="s">
        <v>152</v>
      </c>
      <c r="D21" s="459"/>
      <c r="E21" s="460"/>
      <c r="F21" s="460"/>
      <c r="G21" s="460"/>
      <c r="H21" s="460"/>
      <c r="I21" s="461"/>
    </row>
    <row r="22" spans="2:9" ht="20.5" customHeight="1">
      <c r="B22" s="216"/>
      <c r="C22" s="398" t="s">
        <v>41</v>
      </c>
      <c r="D22" s="472"/>
      <c r="E22" s="473"/>
      <c r="F22" s="473"/>
      <c r="G22" s="473"/>
      <c r="H22" s="473"/>
      <c r="I22" s="474"/>
    </row>
    <row r="23" spans="2:9" ht="19" customHeight="1">
      <c r="B23" s="216"/>
      <c r="C23" s="398" t="s">
        <v>42</v>
      </c>
      <c r="D23" s="472"/>
      <c r="E23" s="473"/>
      <c r="F23" s="473"/>
      <c r="G23" s="473"/>
      <c r="H23" s="473"/>
      <c r="I23" s="474"/>
    </row>
    <row r="24" spans="2:9" ht="18" customHeight="1">
      <c r="B24" s="216"/>
      <c r="C24" s="398" t="s">
        <v>43</v>
      </c>
      <c r="D24" s="472"/>
      <c r="E24" s="473"/>
      <c r="F24" s="473"/>
      <c r="G24" s="473"/>
      <c r="H24" s="473"/>
      <c r="I24" s="474"/>
    </row>
    <row r="25" spans="2:9" ht="18.5" customHeight="1">
      <c r="B25" s="216"/>
      <c r="C25" s="399" t="s">
        <v>44</v>
      </c>
      <c r="D25" s="475"/>
      <c r="E25" s="476"/>
      <c r="F25" s="476"/>
      <c r="G25" s="476"/>
      <c r="H25" s="476"/>
      <c r="I25" s="477"/>
    </row>
    <row r="26" spans="2:9" ht="56.5" customHeight="1">
      <c r="B26" s="216"/>
      <c r="C26" s="400" t="s">
        <v>112</v>
      </c>
      <c r="D26" s="412">
        <v>2016</v>
      </c>
      <c r="E26" s="413">
        <v>2017</v>
      </c>
      <c r="F26" s="413">
        <v>2018</v>
      </c>
      <c r="G26" s="413">
        <v>2019</v>
      </c>
      <c r="H26" s="413">
        <v>2020</v>
      </c>
      <c r="I26" s="414">
        <v>2021</v>
      </c>
    </row>
    <row r="27" spans="2:9" s="242" customFormat="1" ht="32" customHeight="1">
      <c r="B27" s="200"/>
      <c r="C27" s="401" t="s">
        <v>673</v>
      </c>
      <c r="D27" s="382"/>
      <c r="E27" s="383"/>
      <c r="F27" s="383"/>
      <c r="G27" s="383"/>
      <c r="H27" s="383"/>
      <c r="I27" s="384"/>
    </row>
    <row r="28" spans="2:9" s="242" customFormat="1" ht="22" customHeight="1">
      <c r="B28" s="200"/>
      <c r="C28" s="402" t="s">
        <v>113</v>
      </c>
      <c r="D28" s="385"/>
      <c r="E28" s="386"/>
      <c r="F28" s="386"/>
      <c r="G28" s="386"/>
      <c r="H28" s="386"/>
      <c r="I28" s="387"/>
    </row>
    <row r="29" spans="2:9" ht="32.5" customHeight="1">
      <c r="B29" s="216"/>
      <c r="C29" s="450" t="s">
        <v>151</v>
      </c>
      <c r="D29" s="451"/>
      <c r="E29" s="451"/>
      <c r="F29" s="451"/>
      <c r="G29" s="451"/>
      <c r="H29" s="451"/>
      <c r="I29" s="452"/>
    </row>
    <row r="30" spans="2:9">
      <c r="B30" s="207"/>
      <c r="C30" s="403" t="s">
        <v>114</v>
      </c>
      <c r="D30" s="465"/>
      <c r="E30" s="466"/>
      <c r="F30" s="466"/>
      <c r="G30" s="466"/>
      <c r="H30" s="466"/>
      <c r="I30" s="467"/>
    </row>
    <row r="31" spans="2:9">
      <c r="B31" s="216"/>
      <c r="C31" s="404" t="s">
        <v>115</v>
      </c>
      <c r="D31" s="465"/>
      <c r="E31" s="466"/>
      <c r="F31" s="466"/>
      <c r="G31" s="466"/>
      <c r="H31" s="466"/>
      <c r="I31" s="467"/>
    </row>
    <row r="32" spans="2:9" ht="15" customHeight="1">
      <c r="B32" s="216"/>
      <c r="C32" s="405" t="s">
        <v>116</v>
      </c>
      <c r="D32" s="465"/>
      <c r="E32" s="466"/>
      <c r="F32" s="466"/>
      <c r="G32" s="466"/>
      <c r="H32" s="466"/>
      <c r="I32" s="467"/>
    </row>
    <row r="33" spans="2:10" ht="29" customHeight="1">
      <c r="B33" s="216"/>
      <c r="C33" s="453" t="s">
        <v>674</v>
      </c>
      <c r="D33" s="454"/>
      <c r="E33" s="454"/>
      <c r="F33" s="454"/>
      <c r="G33" s="454"/>
      <c r="H33" s="454"/>
      <c r="I33" s="455"/>
    </row>
    <row r="34" spans="2:10" ht="15" customHeight="1">
      <c r="B34" s="216"/>
      <c r="C34" s="406" t="s">
        <v>117</v>
      </c>
      <c r="D34" s="462"/>
      <c r="E34" s="463"/>
      <c r="F34" s="463"/>
      <c r="G34" s="463"/>
      <c r="H34" s="463"/>
      <c r="I34" s="464"/>
    </row>
    <row r="35" spans="2:10" ht="15" customHeight="1">
      <c r="B35" s="216"/>
      <c r="C35" s="407" t="s">
        <v>118</v>
      </c>
      <c r="D35" s="459"/>
      <c r="E35" s="460"/>
      <c r="F35" s="460"/>
      <c r="G35" s="460"/>
      <c r="H35" s="460"/>
      <c r="I35" s="461"/>
    </row>
    <row r="36" spans="2:10" ht="15" customHeight="1" thickBot="1">
      <c r="B36" s="216"/>
      <c r="C36" s="408" t="s">
        <v>119</v>
      </c>
      <c r="D36" s="456"/>
      <c r="E36" s="457"/>
      <c r="F36" s="457"/>
      <c r="G36" s="457"/>
      <c r="H36" s="457"/>
      <c r="I36" s="458"/>
    </row>
    <row r="37" spans="2:10" ht="15" customHeight="1">
      <c r="B37" s="216"/>
      <c r="C37" s="388"/>
      <c r="D37" s="389"/>
      <c r="E37" s="389"/>
      <c r="F37" s="389"/>
      <c r="G37" s="389"/>
      <c r="H37" s="389"/>
      <c r="I37" s="389"/>
    </row>
    <row r="38" spans="2:10" ht="15" customHeight="1">
      <c r="B38" s="216"/>
      <c r="C38" s="388"/>
      <c r="D38" s="389"/>
      <c r="E38" s="389"/>
      <c r="F38" s="389"/>
      <c r="G38" s="389"/>
      <c r="H38" s="389"/>
      <c r="I38" s="389"/>
    </row>
    <row r="39" spans="2:10" ht="15" thickBot="1"/>
    <row r="40" spans="2:10" ht="26" customHeight="1" thickBot="1">
      <c r="B40" s="226" t="s">
        <v>591</v>
      </c>
      <c r="C40" s="227"/>
      <c r="D40" s="228"/>
      <c r="E40" s="228"/>
      <c r="F40" s="228"/>
      <c r="G40" s="228"/>
      <c r="H40" s="228"/>
      <c r="I40" s="228"/>
    </row>
    <row r="41" spans="2:10" ht="26" customHeight="1">
      <c r="B41" s="225"/>
      <c r="C41" s="437" t="s">
        <v>660</v>
      </c>
      <c r="D41" s="438"/>
      <c r="E41" s="438"/>
      <c r="F41" s="438"/>
      <c r="G41" s="438"/>
      <c r="H41" s="438"/>
      <c r="I41" s="439"/>
    </row>
    <row r="42" spans="2:10" ht="30" customHeight="1">
      <c r="B42" s="320"/>
      <c r="C42" s="230" t="s">
        <v>595</v>
      </c>
      <c r="D42" s="420" t="s">
        <v>555</v>
      </c>
      <c r="E42" s="421"/>
      <c r="F42" s="421"/>
      <c r="G42" s="421"/>
      <c r="H42" s="421"/>
      <c r="I42" s="422"/>
    </row>
    <row r="43" spans="2:10" ht="30" customHeight="1">
      <c r="B43" s="320"/>
      <c r="C43" s="309" t="s">
        <v>620</v>
      </c>
      <c r="D43" s="390"/>
      <c r="E43" s="426" t="s">
        <v>605</v>
      </c>
      <c r="F43" s="426"/>
      <c r="G43" s="426"/>
      <c r="H43" s="426"/>
      <c r="I43" s="427"/>
      <c r="J43" s="197" t="b">
        <v>0</v>
      </c>
    </row>
    <row r="44" spans="2:10" ht="30" customHeight="1">
      <c r="B44" s="320"/>
      <c r="C44" s="409"/>
      <c r="D44" s="391"/>
      <c r="E44" s="428" t="s">
        <v>606</v>
      </c>
      <c r="F44" s="428"/>
      <c r="G44" s="428"/>
      <c r="H44" s="428"/>
      <c r="I44" s="429"/>
      <c r="J44" s="197" t="b">
        <v>0</v>
      </c>
    </row>
    <row r="45" spans="2:10" ht="30" customHeight="1">
      <c r="B45" s="320"/>
      <c r="C45" s="409"/>
      <c r="D45" s="391"/>
      <c r="E45" s="430" t="s">
        <v>607</v>
      </c>
      <c r="F45" s="430"/>
      <c r="G45" s="430"/>
      <c r="H45" s="430"/>
      <c r="I45" s="431"/>
      <c r="J45" s="197" t="b">
        <v>0</v>
      </c>
    </row>
    <row r="46" spans="2:10" ht="30" customHeight="1">
      <c r="B46" s="320"/>
      <c r="C46" s="409"/>
      <c r="D46" s="391"/>
      <c r="E46" s="392" t="s">
        <v>608</v>
      </c>
      <c r="F46" s="392"/>
      <c r="G46" s="392"/>
      <c r="H46" s="392"/>
      <c r="I46" s="393"/>
      <c r="J46" s="197" t="b">
        <v>0</v>
      </c>
    </row>
    <row r="47" spans="2:10" ht="30" customHeight="1">
      <c r="B47" s="320"/>
      <c r="C47" s="409"/>
      <c r="D47" s="391"/>
      <c r="E47" s="443" t="s">
        <v>663</v>
      </c>
      <c r="F47" s="443"/>
      <c r="G47" s="443"/>
      <c r="H47" s="443"/>
      <c r="I47" s="444"/>
      <c r="J47" s="197" t="b">
        <v>0</v>
      </c>
    </row>
    <row r="48" spans="2:10" ht="30" customHeight="1">
      <c r="B48" s="320"/>
      <c r="C48" s="409"/>
      <c r="D48" s="394"/>
      <c r="E48" s="432" t="s">
        <v>976</v>
      </c>
      <c r="F48" s="432"/>
      <c r="G48" s="432"/>
      <c r="H48" s="432"/>
      <c r="I48" s="433"/>
      <c r="J48" s="197" t="b">
        <v>0</v>
      </c>
    </row>
    <row r="49" spans="2:10" ht="30" customHeight="1">
      <c r="B49" s="320"/>
      <c r="C49" s="416"/>
      <c r="D49" s="434"/>
      <c r="E49" s="435"/>
      <c r="F49" s="435"/>
      <c r="G49" s="435"/>
      <c r="H49" s="435"/>
      <c r="I49" s="436"/>
    </row>
    <row r="50" spans="2:10" ht="30" customHeight="1">
      <c r="C50" s="410" t="s">
        <v>974</v>
      </c>
      <c r="D50" s="447"/>
      <c r="E50" s="448"/>
      <c r="F50" s="448"/>
      <c r="G50" s="448"/>
      <c r="H50" s="448"/>
      <c r="I50" s="449"/>
    </row>
    <row r="51" spans="2:10" ht="30" customHeight="1">
      <c r="C51" s="410" t="s">
        <v>982</v>
      </c>
      <c r="D51" s="434"/>
      <c r="E51" s="435"/>
      <c r="F51" s="435"/>
      <c r="G51" s="435"/>
      <c r="H51" s="435"/>
      <c r="I51" s="436"/>
    </row>
    <row r="52" spans="2:10" ht="51" customHeight="1" thickBot="1">
      <c r="C52" s="230" t="s">
        <v>975</v>
      </c>
      <c r="D52" s="434"/>
      <c r="E52" s="435"/>
      <c r="F52" s="435"/>
      <c r="G52" s="435"/>
      <c r="H52" s="435"/>
      <c r="I52" s="436"/>
    </row>
    <row r="53" spans="2:10" ht="30" customHeight="1">
      <c r="C53" s="437" t="s">
        <v>599</v>
      </c>
      <c r="D53" s="438"/>
      <c r="E53" s="438"/>
      <c r="F53" s="438"/>
      <c r="G53" s="438"/>
      <c r="H53" s="438"/>
      <c r="I53" s="439"/>
    </row>
    <row r="54" spans="2:10" ht="30" customHeight="1">
      <c r="C54" s="230" t="s">
        <v>600</v>
      </c>
      <c r="D54" s="420"/>
      <c r="E54" s="421"/>
      <c r="F54" s="421"/>
      <c r="G54" s="421"/>
      <c r="H54" s="421"/>
      <c r="I54" s="422"/>
    </row>
    <row r="55" spans="2:10" ht="30" customHeight="1">
      <c r="C55" s="231" t="s">
        <v>601</v>
      </c>
      <c r="D55" s="440"/>
      <c r="E55" s="441"/>
      <c r="F55" s="441"/>
      <c r="G55" s="441"/>
      <c r="H55" s="441"/>
      <c r="I55" s="442"/>
    </row>
    <row r="56" spans="2:10" ht="30" customHeight="1">
      <c r="C56" s="309" t="s">
        <v>627</v>
      </c>
      <c r="D56" s="395"/>
      <c r="E56" s="426" t="s">
        <v>217</v>
      </c>
      <c r="F56" s="426"/>
      <c r="G56" s="426"/>
      <c r="H56" s="426"/>
      <c r="I56" s="427"/>
      <c r="J56" s="197" t="b">
        <v>0</v>
      </c>
    </row>
    <row r="57" spans="2:10" ht="30" customHeight="1">
      <c r="C57" s="409"/>
      <c r="D57" s="391"/>
      <c r="E57" s="428" t="s">
        <v>625</v>
      </c>
      <c r="F57" s="428"/>
      <c r="G57" s="428"/>
      <c r="H57" s="428"/>
      <c r="I57" s="429"/>
      <c r="J57" s="197" t="b">
        <v>0</v>
      </c>
    </row>
    <row r="58" spans="2:10" ht="33" customHeight="1">
      <c r="C58" s="409"/>
      <c r="D58" s="391"/>
      <c r="E58" s="443" t="s">
        <v>621</v>
      </c>
      <c r="F58" s="443"/>
      <c r="G58" s="443"/>
      <c r="H58" s="443"/>
      <c r="I58" s="444"/>
      <c r="J58" s="197" t="b">
        <v>0</v>
      </c>
    </row>
    <row r="59" spans="2:10" ht="30" customHeight="1">
      <c r="C59" s="410"/>
      <c r="D59" s="394"/>
      <c r="E59" s="445" t="s">
        <v>626</v>
      </c>
      <c r="F59" s="445"/>
      <c r="G59" s="445"/>
      <c r="H59" s="445"/>
      <c r="I59" s="446"/>
      <c r="J59" s="197" t="b">
        <v>0</v>
      </c>
    </row>
    <row r="60" spans="2:10" ht="37" customHeight="1" thickBot="1">
      <c r="C60" s="231" t="s">
        <v>609</v>
      </c>
      <c r="D60" s="434" t="s">
        <v>677</v>
      </c>
      <c r="E60" s="435"/>
      <c r="F60" s="435"/>
      <c r="G60" s="435"/>
      <c r="H60" s="435"/>
      <c r="I60" s="436"/>
    </row>
    <row r="61" spans="2:10" ht="28" customHeight="1">
      <c r="C61" s="437" t="s">
        <v>602</v>
      </c>
      <c r="D61" s="438"/>
      <c r="E61" s="438"/>
      <c r="F61" s="438"/>
      <c r="G61" s="438"/>
      <c r="H61" s="438"/>
      <c r="I61" s="439"/>
    </row>
    <row r="62" spans="2:10" ht="28" customHeight="1">
      <c r="C62" s="230" t="s">
        <v>603</v>
      </c>
      <c r="D62" s="420"/>
      <c r="E62" s="421"/>
      <c r="F62" s="421"/>
      <c r="G62" s="421"/>
      <c r="H62" s="421"/>
      <c r="I62" s="422"/>
    </row>
    <row r="63" spans="2:10" ht="28" customHeight="1" thickBot="1">
      <c r="C63" s="411" t="s">
        <v>604</v>
      </c>
      <c r="D63" s="423"/>
      <c r="E63" s="424"/>
      <c r="F63" s="424"/>
      <c r="G63" s="424"/>
      <c r="H63" s="424"/>
      <c r="I63" s="425"/>
    </row>
  </sheetData>
  <sheetProtection algorithmName="SHA-512" hashValue="iVmuh+l8J6XJT7qfpSc9fowr+OOYPCcXN0ly6TcUoENHlwNhkiIm0tfRxBPi9xl2lYSh7hKTghPzGUlxz9N5TQ==" saltValue="LF5M0Wa9hlGWqvLCTANybw==" spinCount="100000" sheet="1" formatCells="0" formatColumns="0"/>
  <mergeCells count="39">
    <mergeCell ref="C17:I17"/>
    <mergeCell ref="C15:I15"/>
    <mergeCell ref="D23:I23"/>
    <mergeCell ref="D24:I24"/>
    <mergeCell ref="D25:I25"/>
    <mergeCell ref="D20:I20"/>
    <mergeCell ref="D21:I21"/>
    <mergeCell ref="D22:I22"/>
    <mergeCell ref="C19:I19"/>
    <mergeCell ref="D42:I42"/>
    <mergeCell ref="D50:I50"/>
    <mergeCell ref="C53:I53"/>
    <mergeCell ref="C41:I41"/>
    <mergeCell ref="C29:I29"/>
    <mergeCell ref="C33:I33"/>
    <mergeCell ref="D36:I36"/>
    <mergeCell ref="D35:I35"/>
    <mergeCell ref="D34:I34"/>
    <mergeCell ref="D30:I30"/>
    <mergeCell ref="D31:I31"/>
    <mergeCell ref="D32:I32"/>
    <mergeCell ref="D49:I49"/>
    <mergeCell ref="D51:I51"/>
    <mergeCell ref="D62:I62"/>
    <mergeCell ref="D63:I63"/>
    <mergeCell ref="E43:I43"/>
    <mergeCell ref="E44:I44"/>
    <mergeCell ref="E45:I45"/>
    <mergeCell ref="E48:I48"/>
    <mergeCell ref="D52:I52"/>
    <mergeCell ref="C61:I61"/>
    <mergeCell ref="D54:I54"/>
    <mergeCell ref="D55:I55"/>
    <mergeCell ref="D60:I60"/>
    <mergeCell ref="E56:I56"/>
    <mergeCell ref="E57:I57"/>
    <mergeCell ref="E58:I58"/>
    <mergeCell ref="E59:I59"/>
    <mergeCell ref="E47:I47"/>
  </mergeCells>
  <dataValidations count="1">
    <dataValidation type="list" allowBlank="1" showInputMessage="1" showErrorMessage="1" sqref="D60:I60" xr:uid="{00000000-0002-0000-0000-000000000000}">
      <formula1>effet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54" r:id="rId3" name="Check Box 18">
              <controlPr defaultSize="0" autoFill="0" autoLine="0" autoPict="0">
                <anchor moveWithCells="1">
                  <from>
                    <xdr:col>3</xdr:col>
                    <xdr:colOff>190500</xdr:colOff>
                    <xdr:row>42</xdr:row>
                    <xdr:rowOff>12700</xdr:rowOff>
                  </from>
                  <to>
                    <xdr:col>3</xdr:col>
                    <xdr:colOff>584200</xdr:colOff>
                    <xdr:row>42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5" r:id="rId4" name="Check Box 19">
              <controlPr defaultSize="0" autoFill="0" autoLine="0" autoPict="0">
                <anchor moveWithCells="1">
                  <from>
                    <xdr:col>3</xdr:col>
                    <xdr:colOff>190500</xdr:colOff>
                    <xdr:row>43</xdr:row>
                    <xdr:rowOff>12700</xdr:rowOff>
                  </from>
                  <to>
                    <xdr:col>3</xdr:col>
                    <xdr:colOff>584200</xdr:colOff>
                    <xdr:row>43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6" r:id="rId5" name="Check Box 20">
              <controlPr defaultSize="0" autoFill="0" autoLine="0" autoPict="0">
                <anchor moveWithCells="1">
                  <from>
                    <xdr:col>3</xdr:col>
                    <xdr:colOff>190500</xdr:colOff>
                    <xdr:row>44</xdr:row>
                    <xdr:rowOff>12700</xdr:rowOff>
                  </from>
                  <to>
                    <xdr:col>3</xdr:col>
                    <xdr:colOff>584200</xdr:colOff>
                    <xdr:row>44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7" r:id="rId6" name="Check Box 21">
              <controlPr defaultSize="0" autoFill="0" autoLine="0" autoPict="0">
                <anchor moveWithCells="1">
                  <from>
                    <xdr:col>3</xdr:col>
                    <xdr:colOff>190500</xdr:colOff>
                    <xdr:row>47</xdr:row>
                    <xdr:rowOff>12700</xdr:rowOff>
                  </from>
                  <to>
                    <xdr:col>3</xdr:col>
                    <xdr:colOff>584200</xdr:colOff>
                    <xdr:row>47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1" r:id="rId7" name="Check Box 25">
              <controlPr defaultSize="0" autoFill="0" autoLine="0" autoPict="0">
                <anchor moveWithCells="1">
                  <from>
                    <xdr:col>3</xdr:col>
                    <xdr:colOff>190500</xdr:colOff>
                    <xdr:row>55</xdr:row>
                    <xdr:rowOff>12700</xdr:rowOff>
                  </from>
                  <to>
                    <xdr:col>3</xdr:col>
                    <xdr:colOff>584200</xdr:colOff>
                    <xdr:row>55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2" r:id="rId8" name="Check Box 26">
              <controlPr defaultSize="0" autoFill="0" autoLine="0" autoPict="0">
                <anchor moveWithCells="1">
                  <from>
                    <xdr:col>3</xdr:col>
                    <xdr:colOff>190500</xdr:colOff>
                    <xdr:row>56</xdr:row>
                    <xdr:rowOff>12700</xdr:rowOff>
                  </from>
                  <to>
                    <xdr:col>3</xdr:col>
                    <xdr:colOff>584200</xdr:colOff>
                    <xdr:row>56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3" r:id="rId9" name="Check Box 27">
              <controlPr defaultSize="0" autoFill="0" autoLine="0" autoPict="0">
                <anchor moveWithCells="1">
                  <from>
                    <xdr:col>3</xdr:col>
                    <xdr:colOff>190500</xdr:colOff>
                    <xdr:row>57</xdr:row>
                    <xdr:rowOff>12700</xdr:rowOff>
                  </from>
                  <to>
                    <xdr:col>3</xdr:col>
                    <xdr:colOff>584200</xdr:colOff>
                    <xdr:row>57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4" r:id="rId10" name="Check Box 28">
              <controlPr defaultSize="0" autoFill="0" autoLine="0" autoPict="0">
                <anchor moveWithCells="1">
                  <from>
                    <xdr:col>3</xdr:col>
                    <xdr:colOff>190500</xdr:colOff>
                    <xdr:row>58</xdr:row>
                    <xdr:rowOff>12700</xdr:rowOff>
                  </from>
                  <to>
                    <xdr:col>3</xdr:col>
                    <xdr:colOff>584200</xdr:colOff>
                    <xdr:row>58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3" r:id="rId11" name="Check Box 37">
              <controlPr defaultSize="0" autoFill="0" autoLine="0" autoPict="0">
                <anchor moveWithCells="1">
                  <from>
                    <xdr:col>3</xdr:col>
                    <xdr:colOff>190500</xdr:colOff>
                    <xdr:row>45</xdr:row>
                    <xdr:rowOff>12700</xdr:rowOff>
                  </from>
                  <to>
                    <xdr:col>3</xdr:col>
                    <xdr:colOff>584200</xdr:colOff>
                    <xdr:row>45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4" r:id="rId12" name="Check Box 38">
              <controlPr defaultSize="0" autoFill="0" autoLine="0" autoPict="0">
                <anchor moveWithCells="1">
                  <from>
                    <xdr:col>3</xdr:col>
                    <xdr:colOff>190500</xdr:colOff>
                    <xdr:row>46</xdr:row>
                    <xdr:rowOff>12700</xdr:rowOff>
                  </from>
                  <to>
                    <xdr:col>3</xdr:col>
                    <xdr:colOff>584200</xdr:colOff>
                    <xdr:row>46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000-000001000000}">
          <x14:formula1>
            <xm:f>'Listes déroulantes '!$A$4:$A$21</xm:f>
          </x14:formula1>
          <xm:sqref>D21</xm:sqref>
        </x14:dataValidation>
        <x14:dataValidation type="list" allowBlank="1" showInputMessage="1" showErrorMessage="1" xr:uid="{00000000-0002-0000-0000-000004000000}">
          <x14:formula1>
            <xm:f>'Listes déroulantes '!$B$92:$B$94</xm:f>
          </x14:formula1>
          <xm:sqref>D42</xm:sqref>
        </x14:dataValidation>
        <x14:dataValidation type="list" allowBlank="1" showInputMessage="1" showErrorMessage="1" xr:uid="{00000000-0002-0000-0000-000005000000}">
          <x14:formula1>
            <xm:f>'Listes déroulantes '!$A$50:$A$51</xm:f>
          </x14:formula1>
          <xm:sqref>D54:I55 D62:I62 D51</xm:sqref>
        </x14:dataValidation>
        <x14:dataValidation type="list" allowBlank="1" showInputMessage="1" showErrorMessage="1" xr:uid="{00000000-0002-0000-0000-000006000000}">
          <x14:formula1>
            <xm:f>'Listes déroulantes '!$A$75:$A$77</xm:f>
          </x14:formula1>
          <xm:sqref>D52:I52</xm:sqref>
        </x14:dataValidation>
        <x14:dataValidation type="list" allowBlank="1" showInputMessage="1" showErrorMessage="1" xr:uid="{00000000-0002-0000-0000-000007000000}">
          <x14:formula1>
            <xm:f>'Listes déroulantes '!$A$81:$A$84</xm:f>
          </x14:formula1>
          <xm:sqref>D63:I63</xm:sqref>
        </x14:dataValidation>
        <x14:dataValidation type="list" allowBlank="1" showInputMessage="1" showErrorMessage="1" xr:uid="{6CD3DCC7-036C-9D40-9B37-1E2D2E17E4B0}">
          <x14:formula1>
            <xm:f>'Listes déroulantes '!$A$23:$A$29</xm:f>
          </x14:formula1>
          <xm:sqref>D30:I32</xm:sqref>
        </x14:dataValidation>
        <x14:dataValidation type="list" allowBlank="1" showInputMessage="1" showErrorMessage="1" xr:uid="{00000000-0002-0000-0000-000003000000}">
          <x14:formula1>
            <xm:f>'Listes déroulantes '!$A$33:$A$47</xm:f>
          </x14:formula1>
          <xm:sqref>D35:D38</xm:sqref>
        </x14:dataValidation>
        <x14:dataValidation type="list" allowBlank="1" showInputMessage="1" showErrorMessage="1" xr:uid="{7D4982D2-C509-EB49-8369-8FB7A53F379B}">
          <x14:formula1>
            <xm:f>'Listes déroulantes '!$A$32:$A$47</xm:f>
          </x14:formula1>
          <xm:sqref>D34:I34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H11"/>
  <sheetViews>
    <sheetView showGridLines="0" workbookViewId="0">
      <selection activeCell="M37" sqref="M37"/>
    </sheetView>
  </sheetViews>
  <sheetFormatPr baseColWidth="10" defaultColWidth="10.83203125" defaultRowHeight="14"/>
  <cols>
    <col min="1" max="1" width="10.83203125" style="163"/>
    <col min="2" max="2" width="49" style="163" customWidth="1"/>
    <col min="3" max="16384" width="10.83203125" style="163"/>
  </cols>
  <sheetData>
    <row r="1" spans="2:8" ht="15" thickBot="1"/>
    <row r="2" spans="2:8">
      <c r="B2" s="164"/>
      <c r="C2" s="183">
        <v>2016</v>
      </c>
      <c r="D2" s="183">
        <v>2017</v>
      </c>
      <c r="E2" s="183">
        <v>2018</v>
      </c>
      <c r="F2" s="183">
        <v>2019</v>
      </c>
      <c r="G2" s="183">
        <v>2020</v>
      </c>
      <c r="H2" s="184">
        <v>2021</v>
      </c>
    </row>
    <row r="3" spans="2:8" hidden="1">
      <c r="B3" s="167" t="s">
        <v>546</v>
      </c>
      <c r="C3" s="165">
        <f>'Ressources Privées'!D37</f>
        <v>0</v>
      </c>
      <c r="D3" s="165">
        <f>'Ressources Privées'!E37</f>
        <v>0</v>
      </c>
      <c r="E3" s="165">
        <f>'Ressources Privées'!F37</f>
        <v>0</v>
      </c>
      <c r="F3" s="165">
        <f>'Ressources Privées'!G37</f>
        <v>0</v>
      </c>
      <c r="G3" s="165">
        <f>'Ressources Privées'!H37</f>
        <v>0</v>
      </c>
      <c r="H3" s="166">
        <f>'Ressources Privées'!I37</f>
        <v>0</v>
      </c>
    </row>
    <row r="4" spans="2:8" ht="15" hidden="1">
      <c r="B4" s="169" t="s">
        <v>545</v>
      </c>
      <c r="C4" s="170">
        <f>'Ressources Privées'!D34+'Ressources Privées'!D35+'Ressources Privées'!D36+'Ressources Publiques'!D43</f>
        <v>0</v>
      </c>
      <c r="D4" s="170">
        <f>'Ressources Privées'!E34+'Ressources Privées'!E35+'Ressources Privées'!E36+'Ressources Publiques'!E43</f>
        <v>0</v>
      </c>
      <c r="E4" s="170">
        <f>'Ressources Privées'!F34+'Ressources Privées'!F35+'Ressources Privées'!F36+'Ressources Publiques'!F43</f>
        <v>0</v>
      </c>
      <c r="F4" s="170">
        <f>'Ressources Privées'!G34+'Ressources Privées'!G35+'Ressources Privées'!G36+'Ressources Publiques'!G43</f>
        <v>0</v>
      </c>
      <c r="G4" s="170">
        <f>'Ressources Privées'!H34+'Ressources Privées'!H35+'Ressources Privées'!H36+'Ressources Publiques'!H43</f>
        <v>0</v>
      </c>
      <c r="H4" s="171">
        <f>'Ressources Privées'!I34+'Ressources Privées'!I35+'Ressources Privées'!I36+'Ressources Publiques'!I43</f>
        <v>0</v>
      </c>
    </row>
    <row r="5" spans="2:8">
      <c r="B5" s="173" t="s">
        <v>544</v>
      </c>
      <c r="C5" s="185" t="str">
        <f>IF(ABS(C3-C4)&lt;1000,"OK","KO")</f>
        <v>OK</v>
      </c>
      <c r="D5" s="185" t="str">
        <f t="shared" ref="D5:H5" si="0">IF(ABS(D3-D4)&lt;1000,"OK","KO")</f>
        <v>OK</v>
      </c>
      <c r="E5" s="185" t="str">
        <f t="shared" si="0"/>
        <v>OK</v>
      </c>
      <c r="F5" s="185" t="str">
        <f t="shared" si="0"/>
        <v>OK</v>
      </c>
      <c r="G5" s="185" t="str">
        <f t="shared" si="0"/>
        <v>OK</v>
      </c>
      <c r="H5" s="186" t="str">
        <f t="shared" si="0"/>
        <v>OK</v>
      </c>
    </row>
    <row r="6" spans="2:8" hidden="1">
      <c r="B6" s="172" t="s">
        <v>535</v>
      </c>
      <c r="C6" s="176">
        <f>Emplois!D16</f>
        <v>0</v>
      </c>
      <c r="D6" s="176">
        <f>Emplois!E16</f>
        <v>0</v>
      </c>
      <c r="E6" s="176">
        <f>Emplois!F16</f>
        <v>0</v>
      </c>
      <c r="F6" s="176">
        <f>Emplois!G16</f>
        <v>0</v>
      </c>
      <c r="G6" s="176">
        <f>Emplois!H16</f>
        <v>0</v>
      </c>
      <c r="H6" s="177">
        <f>Emplois!I16</f>
        <v>0</v>
      </c>
    </row>
    <row r="7" spans="2:8" ht="15" hidden="1">
      <c r="B7" s="168" t="s">
        <v>547</v>
      </c>
      <c r="C7" s="178">
        <f>Emplois!D13+Emplois!D14+Emplois!D15</f>
        <v>0</v>
      </c>
      <c r="D7" s="178">
        <f>Emplois!E13+Emplois!E14+Emplois!E15</f>
        <v>0</v>
      </c>
      <c r="E7" s="178">
        <f>Emplois!F13+Emplois!F14+Emplois!F15</f>
        <v>0</v>
      </c>
      <c r="F7" s="178">
        <f>Emplois!G13+Emplois!G14+Emplois!G15</f>
        <v>0</v>
      </c>
      <c r="G7" s="178">
        <f>Emplois!H13+Emplois!H14+Emplois!H15</f>
        <v>0</v>
      </c>
      <c r="H7" s="178">
        <f>Emplois!I13+Emplois!I14+Emplois!I15</f>
        <v>0</v>
      </c>
    </row>
    <row r="8" spans="2:8">
      <c r="B8" s="173" t="s">
        <v>543</v>
      </c>
      <c r="C8" s="185" t="str">
        <f>IF(ABS(C6-C7)&lt;1000,"OK","KO")</f>
        <v>OK</v>
      </c>
      <c r="D8" s="185" t="str">
        <f t="shared" ref="D8:H8" si="1">IF(ABS(D6-D7)&lt;1000,"OK","KO")</f>
        <v>OK</v>
      </c>
      <c r="E8" s="185" t="str">
        <f t="shared" si="1"/>
        <v>OK</v>
      </c>
      <c r="F8" s="185" t="str">
        <f t="shared" si="1"/>
        <v>OK</v>
      </c>
      <c r="G8" s="185" t="str">
        <f t="shared" si="1"/>
        <v>OK</v>
      </c>
      <c r="H8" s="186" t="str">
        <f t="shared" si="1"/>
        <v>OK</v>
      </c>
    </row>
    <row r="9" spans="2:8" hidden="1">
      <c r="B9" s="167" t="s">
        <v>538</v>
      </c>
      <c r="C9" s="179">
        <f>Bilan!D8</f>
        <v>0</v>
      </c>
      <c r="D9" s="179">
        <f>Bilan!E8</f>
        <v>0</v>
      </c>
      <c r="E9" s="179">
        <f>Bilan!F8</f>
        <v>0</v>
      </c>
      <c r="F9" s="179">
        <f>Bilan!G8</f>
        <v>0</v>
      </c>
      <c r="G9" s="179">
        <f>Bilan!H8</f>
        <v>0</v>
      </c>
      <c r="H9" s="180">
        <f>Bilan!I8</f>
        <v>0</v>
      </c>
    </row>
    <row r="10" spans="2:8" hidden="1">
      <c r="B10" s="174" t="s">
        <v>541</v>
      </c>
      <c r="C10" s="181">
        <f>C3-C6</f>
        <v>0</v>
      </c>
      <c r="D10" s="181">
        <f t="shared" ref="D10:H10" si="2">D3-D6</f>
        <v>0</v>
      </c>
      <c r="E10" s="181">
        <f t="shared" si="2"/>
        <v>0</v>
      </c>
      <c r="F10" s="181">
        <f t="shared" si="2"/>
        <v>0</v>
      </c>
      <c r="G10" s="181">
        <f t="shared" si="2"/>
        <v>0</v>
      </c>
      <c r="H10" s="182">
        <f t="shared" si="2"/>
        <v>0</v>
      </c>
    </row>
    <row r="11" spans="2:8" ht="15" thickBot="1">
      <c r="B11" s="175" t="s">
        <v>542</v>
      </c>
      <c r="C11" s="187" t="str">
        <f>IF(ABS(C9-C10)&lt;1000,"OK","KO")</f>
        <v>OK</v>
      </c>
      <c r="D11" s="187" t="str">
        <f t="shared" ref="D11:H11" si="3">IF(ABS(D9-D10)&lt;1000,"OK","KO")</f>
        <v>OK</v>
      </c>
      <c r="E11" s="187" t="str">
        <f t="shared" si="3"/>
        <v>OK</v>
      </c>
      <c r="F11" s="187" t="str">
        <f t="shared" si="3"/>
        <v>OK</v>
      </c>
      <c r="G11" s="187" t="str">
        <f t="shared" si="3"/>
        <v>OK</v>
      </c>
      <c r="H11" s="188" t="str">
        <f t="shared" si="3"/>
        <v>OK</v>
      </c>
    </row>
  </sheetData>
  <sheetProtection algorithmName="SHA-512" hashValue="/eKvvouoKXqe7dlw8MYZUZ3GeJJ2sXBccIAA92IRzFvfQaxTE6TPyya1xvrbv1HGhuqXUj431thnRwX8d7UoqQ==" saltValue="yXA0fo6pgbJ1wgqMqo0Cbw==" spinCount="100000" sheet="1" objects="1" scenarios="1"/>
  <conditionalFormatting sqref="C5:H5">
    <cfRule type="iconSet" priority="4">
      <iconSet iconSet="3Symbols2">
        <cfvo type="percent" val="0"/>
        <cfvo type="percent" val="33"/>
        <cfvo type="percent" val="67"/>
      </iconSet>
    </cfRule>
  </conditionalFormatting>
  <conditionalFormatting sqref="C11:H11">
    <cfRule type="iconSet" priority="2">
      <iconSet iconSet="3Symbols2">
        <cfvo type="percent" val="0"/>
        <cfvo type="percent" val="33"/>
        <cfvo type="percent" val="67"/>
      </iconSet>
    </cfRule>
  </conditionalFormatting>
  <conditionalFormatting sqref="C8:H8">
    <cfRule type="iconSet" priority="1">
      <iconSet iconSet="3Symbols2">
        <cfvo type="percent" val="0"/>
        <cfvo type="percent" val="33"/>
        <cfvo type="percent" val="67"/>
      </iconSet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270"/>
  <sheetViews>
    <sheetView topLeftCell="A171" workbookViewId="0">
      <selection activeCell="O25" sqref="O25"/>
    </sheetView>
  </sheetViews>
  <sheetFormatPr baseColWidth="10" defaultColWidth="10.83203125" defaultRowHeight="16"/>
  <cols>
    <col min="1" max="1" width="20.1640625" style="1" customWidth="1"/>
    <col min="2" max="16384" width="10.83203125" style="1"/>
  </cols>
  <sheetData>
    <row r="1" spans="1:10">
      <c r="G1" s="1" t="s">
        <v>263</v>
      </c>
      <c r="I1" s="1" t="s">
        <v>263</v>
      </c>
      <c r="J1" t="s">
        <v>878</v>
      </c>
    </row>
    <row r="2" spans="1:10">
      <c r="G2" s="156" t="s">
        <v>264</v>
      </c>
      <c r="I2" s="189" t="s">
        <v>681</v>
      </c>
    </row>
    <row r="3" spans="1:10">
      <c r="A3" s="1" t="s">
        <v>84</v>
      </c>
      <c r="G3" s="156" t="s">
        <v>265</v>
      </c>
      <c r="I3" s="189" t="s">
        <v>682</v>
      </c>
    </row>
    <row r="4" spans="1:10">
      <c r="A4" s="2" t="s">
        <v>71</v>
      </c>
      <c r="G4" s="156" t="s">
        <v>266</v>
      </c>
      <c r="I4" s="189" t="s">
        <v>683</v>
      </c>
    </row>
    <row r="5" spans="1:10">
      <c r="A5" s="2" t="s">
        <v>72</v>
      </c>
      <c r="G5" s="156" t="s">
        <v>267</v>
      </c>
      <c r="I5" s="189" t="s">
        <v>684</v>
      </c>
    </row>
    <row r="6" spans="1:10">
      <c r="A6" s="2" t="s">
        <v>73</v>
      </c>
      <c r="G6" s="156" t="s">
        <v>268</v>
      </c>
      <c r="I6" s="189" t="s">
        <v>685</v>
      </c>
    </row>
    <row r="7" spans="1:10">
      <c r="A7" s="2" t="s">
        <v>74</v>
      </c>
      <c r="G7" s="156" t="s">
        <v>269</v>
      </c>
      <c r="I7" s="189" t="s">
        <v>686</v>
      </c>
    </row>
    <row r="8" spans="1:10">
      <c r="A8" s="2" t="s">
        <v>75</v>
      </c>
      <c r="G8" s="156" t="s">
        <v>270</v>
      </c>
      <c r="I8" s="189" t="s">
        <v>687</v>
      </c>
    </row>
    <row r="9" spans="1:10">
      <c r="A9" s="2" t="s">
        <v>76</v>
      </c>
      <c r="G9" s="156" t="s">
        <v>271</v>
      </c>
      <c r="I9" s="189" t="s">
        <v>688</v>
      </c>
    </row>
    <row r="10" spans="1:10">
      <c r="A10" s="2" t="s">
        <v>77</v>
      </c>
      <c r="G10" s="156" t="s">
        <v>272</v>
      </c>
      <c r="I10" s="189" t="s">
        <v>689</v>
      </c>
    </row>
    <row r="11" spans="1:10">
      <c r="A11" s="2" t="s">
        <v>78</v>
      </c>
      <c r="G11" s="156" t="s">
        <v>273</v>
      </c>
      <c r="I11" s="189" t="s">
        <v>690</v>
      </c>
    </row>
    <row r="12" spans="1:10">
      <c r="A12" s="2" t="s">
        <v>79</v>
      </c>
      <c r="G12" s="156" t="s">
        <v>274</v>
      </c>
      <c r="I12" s="189" t="s">
        <v>691</v>
      </c>
    </row>
    <row r="13" spans="1:10">
      <c r="A13" s="2" t="s">
        <v>80</v>
      </c>
      <c r="G13" s="156" t="s">
        <v>275</v>
      </c>
      <c r="I13" s="189" t="s">
        <v>692</v>
      </c>
    </row>
    <row r="14" spans="1:10">
      <c r="A14" s="2" t="s">
        <v>81</v>
      </c>
      <c r="G14" s="156" t="s">
        <v>276</v>
      </c>
      <c r="I14" s="189" t="s">
        <v>693</v>
      </c>
    </row>
    <row r="15" spans="1:10">
      <c r="A15" s="2" t="s">
        <v>82</v>
      </c>
      <c r="G15" s="156" t="s">
        <v>277</v>
      </c>
      <c r="I15" s="189" t="s">
        <v>694</v>
      </c>
    </row>
    <row r="16" spans="1:10">
      <c r="A16" s="2" t="s">
        <v>83</v>
      </c>
      <c r="G16" s="156" t="s">
        <v>278</v>
      </c>
      <c r="I16" s="189" t="s">
        <v>695</v>
      </c>
    </row>
    <row r="17" spans="1:9">
      <c r="A17" s="2" t="s">
        <v>66</v>
      </c>
      <c r="G17" s="156" t="s">
        <v>279</v>
      </c>
      <c r="I17" s="189" t="s">
        <v>696</v>
      </c>
    </row>
    <row r="18" spans="1:9">
      <c r="A18" s="2" t="s">
        <v>67</v>
      </c>
      <c r="G18" s="156" t="s">
        <v>280</v>
      </c>
      <c r="I18" s="189" t="s">
        <v>697</v>
      </c>
    </row>
    <row r="19" spans="1:9">
      <c r="A19" s="2" t="s">
        <v>68</v>
      </c>
      <c r="G19" s="156" t="s">
        <v>281</v>
      </c>
      <c r="I19" s="189" t="s">
        <v>698</v>
      </c>
    </row>
    <row r="20" spans="1:9">
      <c r="A20" s="2" t="s">
        <v>69</v>
      </c>
      <c r="G20" s="156" t="s">
        <v>282</v>
      </c>
      <c r="I20" s="189" t="s">
        <v>699</v>
      </c>
    </row>
    <row r="21" spans="1:9">
      <c r="A21" s="2" t="s">
        <v>70</v>
      </c>
      <c r="G21" s="156" t="s">
        <v>283</v>
      </c>
      <c r="I21" s="189" t="s">
        <v>700</v>
      </c>
    </row>
    <row r="22" spans="1:9">
      <c r="G22" s="156" t="s">
        <v>284</v>
      </c>
      <c r="I22" s="189" t="s">
        <v>701</v>
      </c>
    </row>
    <row r="23" spans="1:9">
      <c r="A23" s="417" t="s">
        <v>980</v>
      </c>
      <c r="G23" s="156" t="s">
        <v>285</v>
      </c>
      <c r="I23" s="189" t="s">
        <v>702</v>
      </c>
    </row>
    <row r="24" spans="1:9">
      <c r="A24" s="2" t="s">
        <v>45</v>
      </c>
      <c r="G24" s="156" t="s">
        <v>286</v>
      </c>
      <c r="I24" s="189" t="s">
        <v>703</v>
      </c>
    </row>
    <row r="25" spans="1:9">
      <c r="A25" s="2" t="s">
        <v>914</v>
      </c>
      <c r="G25" s="156" t="s">
        <v>287</v>
      </c>
      <c r="I25" s="189" t="s">
        <v>704</v>
      </c>
    </row>
    <row r="26" spans="1:9">
      <c r="A26" s="2" t="s">
        <v>619</v>
      </c>
      <c r="G26" s="156" t="s">
        <v>288</v>
      </c>
      <c r="I26" s="189" t="s">
        <v>705</v>
      </c>
    </row>
    <row r="27" spans="1:9">
      <c r="A27" s="2" t="s">
        <v>46</v>
      </c>
      <c r="G27" s="156" t="s">
        <v>289</v>
      </c>
      <c r="I27" s="189" t="s">
        <v>706</v>
      </c>
    </row>
    <row r="28" spans="1:9">
      <c r="A28" s="2" t="s">
        <v>47</v>
      </c>
      <c r="G28" s="156" t="s">
        <v>290</v>
      </c>
      <c r="I28" s="189" t="s">
        <v>707</v>
      </c>
    </row>
    <row r="29" spans="1:9">
      <c r="A29" s="2" t="s">
        <v>48</v>
      </c>
      <c r="G29" s="156" t="s">
        <v>291</v>
      </c>
      <c r="I29" s="189" t="s">
        <v>708</v>
      </c>
    </row>
    <row r="30" spans="1:9">
      <c r="A30" s="2"/>
      <c r="G30" s="156" t="s">
        <v>292</v>
      </c>
      <c r="I30" s="189" t="s">
        <v>709</v>
      </c>
    </row>
    <row r="31" spans="1:9">
      <c r="G31" s="156" t="s">
        <v>293</v>
      </c>
      <c r="I31" s="189" t="s">
        <v>710</v>
      </c>
    </row>
    <row r="32" spans="1:9">
      <c r="A32" s="1" t="s">
        <v>977</v>
      </c>
      <c r="G32" s="156" t="s">
        <v>294</v>
      </c>
      <c r="I32" s="189" t="s">
        <v>711</v>
      </c>
    </row>
    <row r="33" spans="1:9">
      <c r="A33" s="1" t="s">
        <v>978</v>
      </c>
      <c r="G33" s="156" t="s">
        <v>295</v>
      </c>
      <c r="I33" s="189" t="s">
        <v>712</v>
      </c>
    </row>
    <row r="34" spans="1:9">
      <c r="A34" s="1" t="s">
        <v>120</v>
      </c>
      <c r="G34" s="156" t="s">
        <v>296</v>
      </c>
      <c r="I34" s="189" t="s">
        <v>713</v>
      </c>
    </row>
    <row r="35" spans="1:9">
      <c r="A35" s="1" t="s">
        <v>85</v>
      </c>
      <c r="G35" s="156" t="s">
        <v>297</v>
      </c>
      <c r="I35" s="189" t="s">
        <v>714</v>
      </c>
    </row>
    <row r="36" spans="1:9">
      <c r="A36" s="1" t="s">
        <v>124</v>
      </c>
      <c r="G36" s="156" t="s">
        <v>298</v>
      </c>
      <c r="I36" s="189" t="s">
        <v>715</v>
      </c>
    </row>
    <row r="37" spans="1:9">
      <c r="A37" s="1" t="s">
        <v>86</v>
      </c>
      <c r="G37" s="156" t="s">
        <v>299</v>
      </c>
      <c r="I37" s="189" t="s">
        <v>716</v>
      </c>
    </row>
    <row r="38" spans="1:9">
      <c r="A38" s="1" t="s">
        <v>121</v>
      </c>
      <c r="G38" s="156" t="s">
        <v>300</v>
      </c>
      <c r="I38" s="189" t="s">
        <v>717</v>
      </c>
    </row>
    <row r="39" spans="1:9">
      <c r="A39" s="1" t="s">
        <v>979</v>
      </c>
      <c r="G39" s="156" t="s">
        <v>301</v>
      </c>
      <c r="I39" s="189" t="s">
        <v>718</v>
      </c>
    </row>
    <row r="40" spans="1:9">
      <c r="A40" s="1" t="s">
        <v>91</v>
      </c>
      <c r="G40" s="156" t="s">
        <v>302</v>
      </c>
      <c r="I40" s="189" t="s">
        <v>719</v>
      </c>
    </row>
    <row r="41" spans="1:9">
      <c r="A41" s="1" t="s">
        <v>87</v>
      </c>
      <c r="G41" s="156" t="s">
        <v>303</v>
      </c>
      <c r="I41" s="189" t="s">
        <v>720</v>
      </c>
    </row>
    <row r="42" spans="1:9">
      <c r="A42" s="1" t="s">
        <v>123</v>
      </c>
      <c r="G42" s="156" t="s">
        <v>304</v>
      </c>
      <c r="I42" s="189" t="s">
        <v>721</v>
      </c>
    </row>
    <row r="43" spans="1:9">
      <c r="A43" s="1" t="s">
        <v>88</v>
      </c>
      <c r="G43" s="156" t="s">
        <v>305</v>
      </c>
      <c r="I43" s="189" t="s">
        <v>722</v>
      </c>
    </row>
    <row r="44" spans="1:9">
      <c r="A44" s="1" t="s">
        <v>89</v>
      </c>
      <c r="G44" s="156" t="s">
        <v>306</v>
      </c>
      <c r="I44" s="189" t="s">
        <v>723</v>
      </c>
    </row>
    <row r="45" spans="1:9">
      <c r="A45" s="1" t="s">
        <v>90</v>
      </c>
      <c r="G45" s="156" t="s">
        <v>307</v>
      </c>
      <c r="I45" s="189" t="s">
        <v>724</v>
      </c>
    </row>
    <row r="46" spans="1:9">
      <c r="A46" s="1" t="s">
        <v>659</v>
      </c>
      <c r="G46" s="156" t="s">
        <v>308</v>
      </c>
      <c r="I46" s="189" t="s">
        <v>725</v>
      </c>
    </row>
    <row r="47" spans="1:9">
      <c r="A47" s="1" t="s">
        <v>122</v>
      </c>
      <c r="G47" s="156" t="s">
        <v>309</v>
      </c>
      <c r="I47" s="189" t="s">
        <v>726</v>
      </c>
    </row>
    <row r="48" spans="1:9">
      <c r="G48" s="156" t="s">
        <v>310</v>
      </c>
      <c r="I48" s="189" t="s">
        <v>727</v>
      </c>
    </row>
    <row r="49" spans="1:9">
      <c r="G49" s="156" t="s">
        <v>311</v>
      </c>
      <c r="I49" s="189" t="s">
        <v>728</v>
      </c>
    </row>
    <row r="50" spans="1:9">
      <c r="A50" s="1" t="s">
        <v>557</v>
      </c>
      <c r="G50" s="156" t="s">
        <v>312</v>
      </c>
      <c r="I50" s="189" t="s">
        <v>729</v>
      </c>
    </row>
    <row r="51" spans="1:9">
      <c r="A51" s="1" t="s">
        <v>558</v>
      </c>
      <c r="G51" s="156" t="s">
        <v>313</v>
      </c>
      <c r="I51" s="189" t="s">
        <v>730</v>
      </c>
    </row>
    <row r="52" spans="1:9">
      <c r="G52" s="156" t="s">
        <v>314</v>
      </c>
      <c r="I52" s="189" t="s">
        <v>731</v>
      </c>
    </row>
    <row r="53" spans="1:9">
      <c r="G53" s="156" t="s">
        <v>315</v>
      </c>
      <c r="I53" s="189" t="s">
        <v>732</v>
      </c>
    </row>
    <row r="54" spans="1:9">
      <c r="A54" s="1" t="s">
        <v>562</v>
      </c>
      <c r="G54" s="156" t="s">
        <v>316</v>
      </c>
      <c r="I54" s="189" t="s">
        <v>733</v>
      </c>
    </row>
    <row r="55" spans="1:9">
      <c r="A55" s="1" t="s">
        <v>563</v>
      </c>
      <c r="G55" s="156" t="s">
        <v>317</v>
      </c>
      <c r="I55" s="189" t="s">
        <v>734</v>
      </c>
    </row>
    <row r="56" spans="1:9">
      <c r="A56" s="1" t="s">
        <v>564</v>
      </c>
      <c r="G56" s="156" t="s">
        <v>318</v>
      </c>
      <c r="I56" s="189" t="s">
        <v>735</v>
      </c>
    </row>
    <row r="57" spans="1:9">
      <c r="G57" s="156" t="s">
        <v>319</v>
      </c>
      <c r="I57" s="189" t="s">
        <v>736</v>
      </c>
    </row>
    <row r="58" spans="1:9">
      <c r="G58" s="156" t="s">
        <v>320</v>
      </c>
      <c r="I58" s="189" t="s">
        <v>737</v>
      </c>
    </row>
    <row r="59" spans="1:9">
      <c r="A59" s="1" t="s">
        <v>569</v>
      </c>
      <c r="G59" s="156" t="s">
        <v>321</v>
      </c>
      <c r="I59" s="189" t="s">
        <v>738</v>
      </c>
    </row>
    <row r="60" spans="1:9">
      <c r="A60" s="1" t="s">
        <v>570</v>
      </c>
      <c r="G60" s="156" t="s">
        <v>322</v>
      </c>
      <c r="I60" s="189" t="s">
        <v>739</v>
      </c>
    </row>
    <row r="61" spans="1:9">
      <c r="A61" s="1" t="s">
        <v>571</v>
      </c>
      <c r="G61" s="156" t="s">
        <v>323</v>
      </c>
      <c r="I61" s="189" t="s">
        <v>740</v>
      </c>
    </row>
    <row r="62" spans="1:9">
      <c r="G62" s="156" t="s">
        <v>324</v>
      </c>
      <c r="I62" s="189" t="s">
        <v>741</v>
      </c>
    </row>
    <row r="63" spans="1:9">
      <c r="A63" s="1" t="s">
        <v>577</v>
      </c>
      <c r="G63" s="156" t="s">
        <v>325</v>
      </c>
      <c r="I63" s="189" t="s">
        <v>742</v>
      </c>
    </row>
    <row r="64" spans="1:9">
      <c r="A64" s="1" t="s">
        <v>578</v>
      </c>
      <c r="G64" s="156" t="s">
        <v>326</v>
      </c>
      <c r="I64" s="189" t="s">
        <v>743</v>
      </c>
    </row>
    <row r="65" spans="1:9">
      <c r="A65" s="1" t="s">
        <v>579</v>
      </c>
      <c r="G65" s="156" t="s">
        <v>327</v>
      </c>
      <c r="I65" s="189" t="s">
        <v>744</v>
      </c>
    </row>
    <row r="66" spans="1:9">
      <c r="A66" s="1" t="s">
        <v>580</v>
      </c>
      <c r="G66" s="156" t="s">
        <v>328</v>
      </c>
      <c r="I66" s="189" t="s">
        <v>745</v>
      </c>
    </row>
    <row r="67" spans="1:9">
      <c r="G67" s="156" t="s">
        <v>329</v>
      </c>
      <c r="I67" s="189" t="s">
        <v>746</v>
      </c>
    </row>
    <row r="68" spans="1:9">
      <c r="G68" s="156" t="s">
        <v>330</v>
      </c>
      <c r="I68" s="189" t="s">
        <v>747</v>
      </c>
    </row>
    <row r="69" spans="1:9">
      <c r="A69" s="1" t="s">
        <v>584</v>
      </c>
      <c r="G69" s="156" t="s">
        <v>331</v>
      </c>
      <c r="I69" s="189" t="s">
        <v>748</v>
      </c>
    </row>
    <row r="70" spans="1:9">
      <c r="A70" s="1" t="s">
        <v>585</v>
      </c>
      <c r="G70" s="156" t="s">
        <v>332</v>
      </c>
      <c r="I70" s="189" t="s">
        <v>749</v>
      </c>
    </row>
    <row r="71" spans="1:9">
      <c r="A71" s="1" t="s">
        <v>586</v>
      </c>
      <c r="G71" s="156" t="s">
        <v>333</v>
      </c>
      <c r="I71" s="189" t="s">
        <v>750</v>
      </c>
    </row>
    <row r="72" spans="1:9">
      <c r="A72" s="1" t="s">
        <v>587</v>
      </c>
      <c r="G72" s="156" t="s">
        <v>334</v>
      </c>
      <c r="I72" s="189" t="s">
        <v>751</v>
      </c>
    </row>
    <row r="73" spans="1:9">
      <c r="G73" s="156" t="s">
        <v>335</v>
      </c>
      <c r="I73" s="189" t="s">
        <v>752</v>
      </c>
    </row>
    <row r="74" spans="1:9">
      <c r="G74" s="156" t="s">
        <v>336</v>
      </c>
      <c r="I74" s="189" t="s">
        <v>753</v>
      </c>
    </row>
    <row r="75" spans="1:9">
      <c r="A75" s="1" t="s">
        <v>596</v>
      </c>
      <c r="G75" s="156" t="s">
        <v>337</v>
      </c>
      <c r="I75" s="189" t="s">
        <v>754</v>
      </c>
    </row>
    <row r="76" spans="1:9">
      <c r="A76" s="1" t="s">
        <v>597</v>
      </c>
      <c r="G76" s="156" t="s">
        <v>338</v>
      </c>
      <c r="I76" s="189" t="s">
        <v>755</v>
      </c>
    </row>
    <row r="77" spans="1:9">
      <c r="A77" s="1" t="s">
        <v>598</v>
      </c>
      <c r="G77" s="156" t="s">
        <v>339</v>
      </c>
      <c r="I77" s="189" t="s">
        <v>756</v>
      </c>
    </row>
    <row r="78" spans="1:9">
      <c r="A78" s="1" t="s">
        <v>661</v>
      </c>
      <c r="G78" s="156" t="s">
        <v>340</v>
      </c>
      <c r="I78" s="189" t="s">
        <v>757</v>
      </c>
    </row>
    <row r="79" spans="1:9">
      <c r="G79" s="156" t="s">
        <v>341</v>
      </c>
      <c r="I79" s="189" t="s">
        <v>758</v>
      </c>
    </row>
    <row r="80" spans="1:9">
      <c r="A80" s="1" t="s">
        <v>610</v>
      </c>
      <c r="G80" s="156" t="s">
        <v>342</v>
      </c>
      <c r="I80" s="189" t="s">
        <v>759</v>
      </c>
    </row>
    <row r="81" spans="1:9">
      <c r="A81" s="1" t="s">
        <v>677</v>
      </c>
      <c r="G81" s="156" t="s">
        <v>343</v>
      </c>
      <c r="I81" s="189" t="s">
        <v>760</v>
      </c>
    </row>
    <row r="82" spans="1:9">
      <c r="A82" s="1" t="s">
        <v>678</v>
      </c>
      <c r="G82" s="156" t="s">
        <v>344</v>
      </c>
      <c r="I82" s="189" t="s">
        <v>761</v>
      </c>
    </row>
    <row r="83" spans="1:9">
      <c r="A83" s="1" t="s">
        <v>679</v>
      </c>
      <c r="G83" s="156" t="s">
        <v>345</v>
      </c>
      <c r="I83" s="189" t="s">
        <v>762</v>
      </c>
    </row>
    <row r="84" spans="1:9">
      <c r="A84" s="1" t="s">
        <v>680</v>
      </c>
      <c r="G84" s="156" t="s">
        <v>346</v>
      </c>
      <c r="I84" s="189" t="s">
        <v>763</v>
      </c>
    </row>
    <row r="85" spans="1:9">
      <c r="G85" s="156" t="s">
        <v>347</v>
      </c>
      <c r="I85" s="189" t="s">
        <v>764</v>
      </c>
    </row>
    <row r="86" spans="1:9">
      <c r="G86" s="156" t="s">
        <v>532</v>
      </c>
      <c r="I86" s="189" t="s">
        <v>765</v>
      </c>
    </row>
    <row r="87" spans="1:9">
      <c r="A87" s="1" t="s">
        <v>667</v>
      </c>
      <c r="G87" s="156" t="s">
        <v>348</v>
      </c>
      <c r="I87" s="189" t="s">
        <v>766</v>
      </c>
    </row>
    <row r="88" spans="1:9">
      <c r="A88" s="1" t="s">
        <v>675</v>
      </c>
      <c r="G88" s="156" t="s">
        <v>349</v>
      </c>
      <c r="I88" s="189" t="s">
        <v>767</v>
      </c>
    </row>
    <row r="89" spans="1:9">
      <c r="A89" s="1" t="s">
        <v>668</v>
      </c>
      <c r="G89" s="156" t="s">
        <v>350</v>
      </c>
      <c r="I89" s="189" t="s">
        <v>768</v>
      </c>
    </row>
    <row r="90" spans="1:9">
      <c r="G90" s="156" t="s">
        <v>351</v>
      </c>
      <c r="I90" s="189" t="s">
        <v>769</v>
      </c>
    </row>
    <row r="91" spans="1:9">
      <c r="G91" s="156" t="s">
        <v>352</v>
      </c>
      <c r="I91" s="189" t="s">
        <v>770</v>
      </c>
    </row>
    <row r="92" spans="1:9">
      <c r="B92" s="1" t="s">
        <v>553</v>
      </c>
      <c r="G92" s="156" t="s">
        <v>353</v>
      </c>
      <c r="I92" s="189" t="s">
        <v>771</v>
      </c>
    </row>
    <row r="93" spans="1:9">
      <c r="B93" s="1" t="s">
        <v>554</v>
      </c>
      <c r="G93" s="156" t="s">
        <v>354</v>
      </c>
      <c r="I93" s="189" t="s">
        <v>772</v>
      </c>
    </row>
    <row r="94" spans="1:9">
      <c r="B94" s="1" t="s">
        <v>555</v>
      </c>
      <c r="G94" s="156" t="s">
        <v>355</v>
      </c>
      <c r="I94" s="189" t="s">
        <v>773</v>
      </c>
    </row>
    <row r="95" spans="1:9">
      <c r="G95" s="156" t="s">
        <v>356</v>
      </c>
      <c r="I95" s="189" t="s">
        <v>774</v>
      </c>
    </row>
    <row r="96" spans="1:9">
      <c r="G96" s="156" t="s">
        <v>357</v>
      </c>
      <c r="I96" s="189" t="s">
        <v>775</v>
      </c>
    </row>
    <row r="97" spans="1:9">
      <c r="G97" s="156" t="s">
        <v>358</v>
      </c>
      <c r="I97" s="189" t="s">
        <v>776</v>
      </c>
    </row>
    <row r="98" spans="1:9">
      <c r="G98" s="156" t="s">
        <v>359</v>
      </c>
      <c r="I98" s="189" t="s">
        <v>777</v>
      </c>
    </row>
    <row r="99" spans="1:9">
      <c r="G99" s="156" t="s">
        <v>360</v>
      </c>
      <c r="I99" s="189" t="s">
        <v>778</v>
      </c>
    </row>
    <row r="100" spans="1:9">
      <c r="G100" s="156" t="s">
        <v>361</v>
      </c>
      <c r="I100" s="189" t="s">
        <v>779</v>
      </c>
    </row>
    <row r="101" spans="1:9">
      <c r="G101" s="156" t="s">
        <v>362</v>
      </c>
      <c r="I101" s="189" t="s">
        <v>780</v>
      </c>
    </row>
    <row r="102" spans="1:9">
      <c r="B102" s="1" t="s">
        <v>548</v>
      </c>
      <c r="G102" s="156" t="s">
        <v>363</v>
      </c>
      <c r="I102" s="189" t="s">
        <v>781</v>
      </c>
    </row>
    <row r="103" spans="1:9">
      <c r="B103" s="1" t="s">
        <v>549</v>
      </c>
      <c r="G103" s="156" t="s">
        <v>364</v>
      </c>
      <c r="I103" s="189" t="s">
        <v>782</v>
      </c>
    </row>
    <row r="104" spans="1:9">
      <c r="B104" s="1" t="s">
        <v>550</v>
      </c>
      <c r="G104" s="156" t="s">
        <v>365</v>
      </c>
      <c r="I104" s="189" t="s">
        <v>783</v>
      </c>
    </row>
    <row r="105" spans="1:9">
      <c r="G105" s="156" t="s">
        <v>366</v>
      </c>
      <c r="I105" s="189" t="s">
        <v>784</v>
      </c>
    </row>
    <row r="106" spans="1:9">
      <c r="G106" s="156" t="s">
        <v>367</v>
      </c>
      <c r="I106" s="189" t="s">
        <v>785</v>
      </c>
    </row>
    <row r="107" spans="1:9">
      <c r="A107" s="1" t="s">
        <v>647</v>
      </c>
      <c r="G107" s="156" t="s">
        <v>368</v>
      </c>
      <c r="I107" s="189" t="s">
        <v>786</v>
      </c>
    </row>
    <row r="108" spans="1:9">
      <c r="A108" s="1" t="s">
        <v>648</v>
      </c>
      <c r="G108" s="156" t="s">
        <v>369</v>
      </c>
      <c r="I108" s="189" t="s">
        <v>787</v>
      </c>
    </row>
    <row r="109" spans="1:9">
      <c r="A109" s="1" t="s">
        <v>649</v>
      </c>
      <c r="G109" s="156" t="s">
        <v>370</v>
      </c>
      <c r="I109" s="189" t="s">
        <v>788</v>
      </c>
    </row>
    <row r="110" spans="1:9">
      <c r="A110" s="1" t="s">
        <v>574</v>
      </c>
      <c r="G110" s="156" t="s">
        <v>371</v>
      </c>
      <c r="I110" s="189" t="s">
        <v>789</v>
      </c>
    </row>
    <row r="111" spans="1:9">
      <c r="G111" s="156" t="s">
        <v>372</v>
      </c>
      <c r="I111" s="189" t="s">
        <v>790</v>
      </c>
    </row>
    <row r="112" spans="1:9">
      <c r="G112" s="156" t="s">
        <v>373</v>
      </c>
      <c r="I112" s="189" t="s">
        <v>791</v>
      </c>
    </row>
    <row r="113" spans="7:9">
      <c r="G113" s="156" t="s">
        <v>374</v>
      </c>
      <c r="I113" s="189" t="s">
        <v>792</v>
      </c>
    </row>
    <row r="114" spans="7:9">
      <c r="G114" s="156" t="s">
        <v>375</v>
      </c>
      <c r="I114" s="189" t="s">
        <v>793</v>
      </c>
    </row>
    <row r="115" spans="7:9">
      <c r="G115" s="156" t="s">
        <v>376</v>
      </c>
      <c r="I115" s="189" t="s">
        <v>794</v>
      </c>
    </row>
    <row r="116" spans="7:9">
      <c r="G116" s="156" t="s">
        <v>377</v>
      </c>
      <c r="I116" s="189" t="s">
        <v>795</v>
      </c>
    </row>
    <row r="117" spans="7:9">
      <c r="G117" s="156" t="s">
        <v>378</v>
      </c>
      <c r="I117" s="189" t="s">
        <v>796</v>
      </c>
    </row>
    <row r="118" spans="7:9">
      <c r="G118" s="156" t="s">
        <v>379</v>
      </c>
      <c r="I118" s="189" t="s">
        <v>797</v>
      </c>
    </row>
    <row r="119" spans="7:9">
      <c r="G119" s="156" t="s">
        <v>380</v>
      </c>
      <c r="I119" s="189" t="s">
        <v>798</v>
      </c>
    </row>
    <row r="120" spans="7:9">
      <c r="G120" s="156" t="s">
        <v>381</v>
      </c>
      <c r="I120" s="189" t="s">
        <v>799</v>
      </c>
    </row>
    <row r="121" spans="7:9">
      <c r="G121" s="156" t="s">
        <v>382</v>
      </c>
      <c r="I121" s="189" t="s">
        <v>800</v>
      </c>
    </row>
    <row r="122" spans="7:9">
      <c r="G122" s="156" t="s">
        <v>383</v>
      </c>
      <c r="I122" s="189" t="s">
        <v>801</v>
      </c>
    </row>
    <row r="123" spans="7:9">
      <c r="G123" s="156" t="s">
        <v>384</v>
      </c>
      <c r="I123" s="189" t="s">
        <v>802</v>
      </c>
    </row>
    <row r="124" spans="7:9">
      <c r="G124" s="156" t="s">
        <v>385</v>
      </c>
      <c r="I124" s="189" t="s">
        <v>803</v>
      </c>
    </row>
    <row r="125" spans="7:9">
      <c r="G125" s="156" t="s">
        <v>386</v>
      </c>
      <c r="I125" s="189" t="s">
        <v>804</v>
      </c>
    </row>
    <row r="126" spans="7:9">
      <c r="G126" s="156" t="s">
        <v>387</v>
      </c>
      <c r="I126" s="189" t="s">
        <v>805</v>
      </c>
    </row>
    <row r="127" spans="7:9">
      <c r="G127" s="156" t="s">
        <v>388</v>
      </c>
      <c r="I127" s="189" t="s">
        <v>806</v>
      </c>
    </row>
    <row r="128" spans="7:9">
      <c r="G128" s="156" t="s">
        <v>389</v>
      </c>
      <c r="I128" s="189" t="s">
        <v>807</v>
      </c>
    </row>
    <row r="129" spans="7:9">
      <c r="G129" s="156" t="s">
        <v>390</v>
      </c>
      <c r="I129" s="189" t="s">
        <v>808</v>
      </c>
    </row>
    <row r="130" spans="7:9">
      <c r="G130" s="156" t="s">
        <v>391</v>
      </c>
      <c r="I130" s="189" t="s">
        <v>809</v>
      </c>
    </row>
    <row r="131" spans="7:9">
      <c r="G131" s="156" t="s">
        <v>392</v>
      </c>
      <c r="I131" s="189" t="s">
        <v>810</v>
      </c>
    </row>
    <row r="132" spans="7:9">
      <c r="G132" s="156" t="s">
        <v>393</v>
      </c>
      <c r="I132" s="189" t="s">
        <v>811</v>
      </c>
    </row>
    <row r="133" spans="7:9">
      <c r="G133" s="156" t="s">
        <v>394</v>
      </c>
      <c r="I133" s="189" t="s">
        <v>812</v>
      </c>
    </row>
    <row r="134" spans="7:9">
      <c r="G134" s="156" t="s">
        <v>395</v>
      </c>
      <c r="I134" s="189" t="s">
        <v>813</v>
      </c>
    </row>
    <row r="135" spans="7:9">
      <c r="G135" s="156" t="s">
        <v>396</v>
      </c>
      <c r="I135" s="189" t="s">
        <v>814</v>
      </c>
    </row>
    <row r="136" spans="7:9">
      <c r="G136" s="156" t="s">
        <v>397</v>
      </c>
      <c r="I136" s="189" t="s">
        <v>815</v>
      </c>
    </row>
    <row r="137" spans="7:9">
      <c r="G137" s="156" t="s">
        <v>398</v>
      </c>
      <c r="I137" s="189" t="s">
        <v>816</v>
      </c>
    </row>
    <row r="138" spans="7:9">
      <c r="G138" s="156" t="s">
        <v>399</v>
      </c>
      <c r="I138" s="189" t="s">
        <v>817</v>
      </c>
    </row>
    <row r="139" spans="7:9">
      <c r="G139" s="156" t="s">
        <v>400</v>
      </c>
      <c r="I139" s="189" t="s">
        <v>818</v>
      </c>
    </row>
    <row r="140" spans="7:9">
      <c r="G140" s="156" t="s">
        <v>401</v>
      </c>
      <c r="I140" s="189" t="s">
        <v>819</v>
      </c>
    </row>
    <row r="141" spans="7:9">
      <c r="G141" s="156" t="s">
        <v>402</v>
      </c>
      <c r="I141" s="189" t="s">
        <v>820</v>
      </c>
    </row>
    <row r="142" spans="7:9">
      <c r="G142" s="156" t="s">
        <v>403</v>
      </c>
      <c r="I142" s="189" t="s">
        <v>821</v>
      </c>
    </row>
    <row r="143" spans="7:9">
      <c r="G143" s="156" t="s">
        <v>404</v>
      </c>
      <c r="I143" s="189" t="s">
        <v>822</v>
      </c>
    </row>
    <row r="144" spans="7:9">
      <c r="G144" s="156" t="s">
        <v>405</v>
      </c>
      <c r="I144" s="189" t="s">
        <v>823</v>
      </c>
    </row>
    <row r="145" spans="7:9">
      <c r="G145" s="156" t="s">
        <v>406</v>
      </c>
      <c r="I145" s="189" t="s">
        <v>824</v>
      </c>
    </row>
    <row r="146" spans="7:9">
      <c r="G146" s="156" t="s">
        <v>407</v>
      </c>
      <c r="I146" s="189" t="s">
        <v>825</v>
      </c>
    </row>
    <row r="147" spans="7:9">
      <c r="G147" s="156" t="s">
        <v>408</v>
      </c>
      <c r="I147" s="189" t="s">
        <v>826</v>
      </c>
    </row>
    <row r="148" spans="7:9">
      <c r="G148" s="156" t="s">
        <v>409</v>
      </c>
      <c r="I148" s="189" t="s">
        <v>827</v>
      </c>
    </row>
    <row r="149" spans="7:9">
      <c r="G149" s="156" t="s">
        <v>410</v>
      </c>
      <c r="I149" s="189" t="s">
        <v>828</v>
      </c>
    </row>
    <row r="150" spans="7:9">
      <c r="G150" s="156" t="s">
        <v>411</v>
      </c>
      <c r="I150" s="189" t="s">
        <v>829</v>
      </c>
    </row>
    <row r="151" spans="7:9">
      <c r="G151" s="156" t="s">
        <v>412</v>
      </c>
      <c r="I151" s="189" t="s">
        <v>830</v>
      </c>
    </row>
    <row r="152" spans="7:9">
      <c r="G152" s="156" t="s">
        <v>413</v>
      </c>
      <c r="I152" s="189" t="s">
        <v>831</v>
      </c>
    </row>
    <row r="153" spans="7:9">
      <c r="G153" s="156" t="s">
        <v>414</v>
      </c>
      <c r="I153" s="189" t="s">
        <v>832</v>
      </c>
    </row>
    <row r="154" spans="7:9">
      <c r="G154" s="156" t="s">
        <v>415</v>
      </c>
      <c r="I154" s="189" t="s">
        <v>833</v>
      </c>
    </row>
    <row r="155" spans="7:9">
      <c r="G155" s="156" t="s">
        <v>416</v>
      </c>
      <c r="I155" s="189" t="s">
        <v>834</v>
      </c>
    </row>
    <row r="156" spans="7:9">
      <c r="G156" s="156" t="s">
        <v>417</v>
      </c>
      <c r="I156" s="189" t="s">
        <v>835</v>
      </c>
    </row>
    <row r="157" spans="7:9">
      <c r="G157" s="156" t="s">
        <v>418</v>
      </c>
      <c r="I157" s="189" t="s">
        <v>836</v>
      </c>
    </row>
    <row r="158" spans="7:9">
      <c r="G158" s="156" t="s">
        <v>419</v>
      </c>
      <c r="I158" s="189" t="s">
        <v>837</v>
      </c>
    </row>
    <row r="159" spans="7:9">
      <c r="G159" s="156" t="s">
        <v>420</v>
      </c>
      <c r="I159" s="189" t="s">
        <v>838</v>
      </c>
    </row>
    <row r="160" spans="7:9">
      <c r="G160" s="156" t="s">
        <v>421</v>
      </c>
      <c r="I160" s="189" t="s">
        <v>839</v>
      </c>
    </row>
    <row r="161" spans="7:9">
      <c r="G161" s="156" t="s">
        <v>422</v>
      </c>
      <c r="I161" s="189" t="s">
        <v>840</v>
      </c>
    </row>
    <row r="162" spans="7:9">
      <c r="G162" s="156" t="s">
        <v>423</v>
      </c>
      <c r="I162" s="189" t="s">
        <v>841</v>
      </c>
    </row>
    <row r="163" spans="7:9">
      <c r="G163" s="156" t="s">
        <v>424</v>
      </c>
      <c r="I163" s="189" t="s">
        <v>842</v>
      </c>
    </row>
    <row r="164" spans="7:9">
      <c r="G164" s="156" t="s">
        <v>425</v>
      </c>
      <c r="I164" s="189" t="s">
        <v>843</v>
      </c>
    </row>
    <row r="165" spans="7:9">
      <c r="G165" s="156" t="s">
        <v>426</v>
      </c>
      <c r="I165" s="189" t="s">
        <v>844</v>
      </c>
    </row>
    <row r="166" spans="7:9">
      <c r="G166" s="156" t="s">
        <v>427</v>
      </c>
      <c r="I166" s="189" t="s">
        <v>845</v>
      </c>
    </row>
    <row r="167" spans="7:9">
      <c r="G167" s="156" t="s">
        <v>428</v>
      </c>
      <c r="I167" s="189" t="s">
        <v>846</v>
      </c>
    </row>
    <row r="168" spans="7:9">
      <c r="G168" s="156" t="s">
        <v>429</v>
      </c>
      <c r="I168" s="189" t="s">
        <v>847</v>
      </c>
    </row>
    <row r="169" spans="7:9">
      <c r="G169" s="156" t="s">
        <v>430</v>
      </c>
      <c r="I169" s="189" t="s">
        <v>848</v>
      </c>
    </row>
    <row r="170" spans="7:9">
      <c r="G170" s="156" t="s">
        <v>431</v>
      </c>
      <c r="I170" s="189" t="s">
        <v>849</v>
      </c>
    </row>
    <row r="171" spans="7:9">
      <c r="G171" s="156" t="s">
        <v>432</v>
      </c>
      <c r="I171" s="189" t="s">
        <v>850</v>
      </c>
    </row>
    <row r="172" spans="7:9">
      <c r="G172" s="156" t="s">
        <v>433</v>
      </c>
      <c r="I172" s="189" t="s">
        <v>851</v>
      </c>
    </row>
    <row r="173" spans="7:9">
      <c r="G173" s="156" t="s">
        <v>434</v>
      </c>
      <c r="I173" s="189" t="s">
        <v>852</v>
      </c>
    </row>
    <row r="174" spans="7:9">
      <c r="G174" s="156" t="s">
        <v>435</v>
      </c>
      <c r="I174" s="189" t="s">
        <v>853</v>
      </c>
    </row>
    <row r="175" spans="7:9">
      <c r="G175" s="156" t="s">
        <v>436</v>
      </c>
      <c r="I175" s="189" t="s">
        <v>854</v>
      </c>
    </row>
    <row r="176" spans="7:9">
      <c r="G176" s="156" t="s">
        <v>437</v>
      </c>
      <c r="I176" s="189" t="s">
        <v>855</v>
      </c>
    </row>
    <row r="177" spans="7:9">
      <c r="G177" s="156" t="s">
        <v>438</v>
      </c>
      <c r="I177" s="189" t="s">
        <v>856</v>
      </c>
    </row>
    <row r="178" spans="7:9">
      <c r="G178" s="156" t="s">
        <v>439</v>
      </c>
      <c r="I178" s="189" t="s">
        <v>857</v>
      </c>
    </row>
    <row r="179" spans="7:9">
      <c r="G179" s="156" t="s">
        <v>440</v>
      </c>
      <c r="I179" s="189" t="s">
        <v>858</v>
      </c>
    </row>
    <row r="180" spans="7:9">
      <c r="G180" s="156" t="s">
        <v>441</v>
      </c>
      <c r="I180" s="189" t="s">
        <v>859</v>
      </c>
    </row>
    <row r="181" spans="7:9">
      <c r="G181" s="156" t="s">
        <v>442</v>
      </c>
      <c r="I181" s="189" t="s">
        <v>860</v>
      </c>
    </row>
    <row r="182" spans="7:9">
      <c r="G182" s="156" t="s">
        <v>443</v>
      </c>
      <c r="I182" s="189" t="s">
        <v>861</v>
      </c>
    </row>
    <row r="183" spans="7:9">
      <c r="G183" s="156" t="s">
        <v>444</v>
      </c>
      <c r="I183" s="189" t="s">
        <v>862</v>
      </c>
    </row>
    <row r="184" spans="7:9">
      <c r="G184" s="156" t="s">
        <v>445</v>
      </c>
      <c r="I184" s="189" t="s">
        <v>863</v>
      </c>
    </row>
    <row r="185" spans="7:9">
      <c r="G185" s="156" t="s">
        <v>446</v>
      </c>
      <c r="I185" s="189" t="s">
        <v>864</v>
      </c>
    </row>
    <row r="186" spans="7:9">
      <c r="G186" s="156" t="s">
        <v>447</v>
      </c>
      <c r="I186" s="189" t="s">
        <v>865</v>
      </c>
    </row>
    <row r="187" spans="7:9">
      <c r="G187" s="156" t="s">
        <v>448</v>
      </c>
      <c r="I187" s="189" t="s">
        <v>866</v>
      </c>
    </row>
    <row r="188" spans="7:9">
      <c r="G188" s="156" t="s">
        <v>449</v>
      </c>
      <c r="I188" s="189" t="s">
        <v>867</v>
      </c>
    </row>
    <row r="189" spans="7:9">
      <c r="G189" s="156" t="s">
        <v>450</v>
      </c>
      <c r="I189" s="189" t="s">
        <v>868</v>
      </c>
    </row>
    <row r="190" spans="7:9">
      <c r="G190" s="156" t="s">
        <v>451</v>
      </c>
      <c r="I190" s="189" t="s">
        <v>869</v>
      </c>
    </row>
    <row r="191" spans="7:9">
      <c r="G191" s="156" t="s">
        <v>452</v>
      </c>
      <c r="I191" s="189" t="s">
        <v>870</v>
      </c>
    </row>
    <row r="192" spans="7:9">
      <c r="G192" s="156" t="s">
        <v>453</v>
      </c>
      <c r="I192" s="189" t="s">
        <v>871</v>
      </c>
    </row>
    <row r="193" spans="7:9">
      <c r="G193" s="156" t="s">
        <v>454</v>
      </c>
      <c r="I193" s="189" t="s">
        <v>872</v>
      </c>
    </row>
    <row r="194" spans="7:9">
      <c r="G194" s="156" t="s">
        <v>455</v>
      </c>
      <c r="I194" s="189" t="s">
        <v>873</v>
      </c>
    </row>
    <row r="195" spans="7:9">
      <c r="G195" s="156" t="s">
        <v>456</v>
      </c>
      <c r="I195" s="189" t="s">
        <v>874</v>
      </c>
    </row>
    <row r="196" spans="7:9">
      <c r="G196" s="156" t="s">
        <v>457</v>
      </c>
      <c r="I196" s="189" t="s">
        <v>875</v>
      </c>
    </row>
    <row r="197" spans="7:9">
      <c r="G197" s="156" t="s">
        <v>458</v>
      </c>
      <c r="I197" s="189" t="s">
        <v>876</v>
      </c>
    </row>
    <row r="198" spans="7:9">
      <c r="G198" s="156" t="s">
        <v>459</v>
      </c>
      <c r="I198" s="189" t="s">
        <v>877</v>
      </c>
    </row>
    <row r="199" spans="7:9">
      <c r="G199" s="156" t="s">
        <v>460</v>
      </c>
    </row>
    <row r="200" spans="7:9">
      <c r="G200" s="156" t="s">
        <v>461</v>
      </c>
    </row>
    <row r="201" spans="7:9">
      <c r="G201" s="156" t="s">
        <v>462</v>
      </c>
    </row>
    <row r="202" spans="7:9">
      <c r="G202" s="156" t="s">
        <v>463</v>
      </c>
    </row>
    <row r="203" spans="7:9">
      <c r="G203" s="156" t="s">
        <v>464</v>
      </c>
    </row>
    <row r="204" spans="7:9">
      <c r="G204" s="156" t="s">
        <v>465</v>
      </c>
    </row>
    <row r="205" spans="7:9">
      <c r="G205" s="156" t="s">
        <v>466</v>
      </c>
    </row>
    <row r="206" spans="7:9">
      <c r="G206" s="156" t="s">
        <v>467</v>
      </c>
    </row>
    <row r="207" spans="7:9">
      <c r="G207" s="156" t="s">
        <v>468</v>
      </c>
    </row>
    <row r="208" spans="7:9">
      <c r="G208" s="156" t="s">
        <v>469</v>
      </c>
    </row>
    <row r="209" spans="7:7">
      <c r="G209" s="156" t="s">
        <v>470</v>
      </c>
    </row>
    <row r="210" spans="7:7">
      <c r="G210" s="156" t="s">
        <v>471</v>
      </c>
    </row>
    <row r="211" spans="7:7">
      <c r="G211" s="156" t="s">
        <v>472</v>
      </c>
    </row>
    <row r="212" spans="7:7">
      <c r="G212" s="156" t="s">
        <v>473</v>
      </c>
    </row>
    <row r="213" spans="7:7">
      <c r="G213" s="156" t="s">
        <v>474</v>
      </c>
    </row>
    <row r="214" spans="7:7">
      <c r="G214" s="156" t="s">
        <v>475</v>
      </c>
    </row>
    <row r="215" spans="7:7">
      <c r="G215" s="156" t="s">
        <v>476</v>
      </c>
    </row>
    <row r="216" spans="7:7">
      <c r="G216" s="156" t="s">
        <v>477</v>
      </c>
    </row>
    <row r="217" spans="7:7">
      <c r="G217" s="156" t="s">
        <v>478</v>
      </c>
    </row>
    <row r="218" spans="7:7">
      <c r="G218" s="156" t="s">
        <v>479</v>
      </c>
    </row>
    <row r="219" spans="7:7">
      <c r="G219" s="156" t="s">
        <v>480</v>
      </c>
    </row>
    <row r="220" spans="7:7">
      <c r="G220" s="156" t="s">
        <v>481</v>
      </c>
    </row>
    <row r="221" spans="7:7">
      <c r="G221" s="156" t="s">
        <v>482</v>
      </c>
    </row>
    <row r="222" spans="7:7">
      <c r="G222" s="156" t="s">
        <v>483</v>
      </c>
    </row>
    <row r="223" spans="7:7">
      <c r="G223" s="156" t="s">
        <v>484</v>
      </c>
    </row>
    <row r="224" spans="7:7">
      <c r="G224" s="156" t="s">
        <v>485</v>
      </c>
    </row>
    <row r="225" spans="7:7">
      <c r="G225" s="156" t="s">
        <v>486</v>
      </c>
    </row>
    <row r="226" spans="7:7">
      <c r="G226" s="156" t="s">
        <v>487</v>
      </c>
    </row>
    <row r="227" spans="7:7">
      <c r="G227" s="156" t="s">
        <v>488</v>
      </c>
    </row>
    <row r="228" spans="7:7">
      <c r="G228" s="156" t="s">
        <v>489</v>
      </c>
    </row>
    <row r="229" spans="7:7">
      <c r="G229" s="156" t="s">
        <v>490</v>
      </c>
    </row>
    <row r="230" spans="7:7">
      <c r="G230" s="156" t="s">
        <v>491</v>
      </c>
    </row>
    <row r="231" spans="7:7">
      <c r="G231" s="156" t="s">
        <v>492</v>
      </c>
    </row>
    <row r="232" spans="7:7">
      <c r="G232" s="156" t="s">
        <v>493</v>
      </c>
    </row>
    <row r="233" spans="7:7">
      <c r="G233" s="156" t="s">
        <v>494</v>
      </c>
    </row>
    <row r="234" spans="7:7">
      <c r="G234" s="156" t="s">
        <v>495</v>
      </c>
    </row>
    <row r="235" spans="7:7">
      <c r="G235" s="156" t="s">
        <v>496</v>
      </c>
    </row>
    <row r="236" spans="7:7">
      <c r="G236" s="156" t="s">
        <v>497</v>
      </c>
    </row>
    <row r="237" spans="7:7">
      <c r="G237" s="156" t="s">
        <v>498</v>
      </c>
    </row>
    <row r="238" spans="7:7">
      <c r="G238" s="156" t="s">
        <v>499</v>
      </c>
    </row>
    <row r="239" spans="7:7">
      <c r="G239" s="156" t="s">
        <v>500</v>
      </c>
    </row>
    <row r="240" spans="7:7">
      <c r="G240" s="156" t="s">
        <v>501</v>
      </c>
    </row>
    <row r="241" spans="7:7">
      <c r="G241" s="156" t="s">
        <v>502</v>
      </c>
    </row>
    <row r="242" spans="7:7">
      <c r="G242" s="156" t="s">
        <v>503</v>
      </c>
    </row>
    <row r="243" spans="7:7">
      <c r="G243" s="156" t="s">
        <v>504</v>
      </c>
    </row>
    <row r="244" spans="7:7">
      <c r="G244" s="156" t="s">
        <v>505</v>
      </c>
    </row>
    <row r="245" spans="7:7">
      <c r="G245" s="156" t="s">
        <v>506</v>
      </c>
    </row>
    <row r="246" spans="7:7">
      <c r="G246" s="156" t="s">
        <v>507</v>
      </c>
    </row>
    <row r="247" spans="7:7">
      <c r="G247" s="156" t="s">
        <v>508</v>
      </c>
    </row>
    <row r="248" spans="7:7">
      <c r="G248" s="156" t="s">
        <v>509</v>
      </c>
    </row>
    <row r="249" spans="7:7">
      <c r="G249" s="156" t="s">
        <v>510</v>
      </c>
    </row>
    <row r="250" spans="7:7">
      <c r="G250" s="156" t="s">
        <v>511</v>
      </c>
    </row>
    <row r="251" spans="7:7">
      <c r="G251" s="156" t="s">
        <v>512</v>
      </c>
    </row>
    <row r="252" spans="7:7">
      <c r="G252" s="156" t="s">
        <v>513</v>
      </c>
    </row>
    <row r="253" spans="7:7">
      <c r="G253" s="156" t="s">
        <v>514</v>
      </c>
    </row>
    <row r="254" spans="7:7">
      <c r="G254" s="156" t="s">
        <v>515</v>
      </c>
    </row>
    <row r="255" spans="7:7">
      <c r="G255" s="156" t="s">
        <v>516</v>
      </c>
    </row>
    <row r="256" spans="7:7">
      <c r="G256" s="156" t="s">
        <v>517</v>
      </c>
    </row>
    <row r="257" spans="7:7">
      <c r="G257" s="156" t="s">
        <v>518</v>
      </c>
    </row>
    <row r="258" spans="7:7">
      <c r="G258" s="156" t="s">
        <v>519</v>
      </c>
    </row>
    <row r="259" spans="7:7">
      <c r="G259" s="156" t="s">
        <v>520</v>
      </c>
    </row>
    <row r="260" spans="7:7">
      <c r="G260" s="156" t="s">
        <v>521</v>
      </c>
    </row>
    <row r="261" spans="7:7">
      <c r="G261" s="156" t="s">
        <v>522</v>
      </c>
    </row>
    <row r="262" spans="7:7">
      <c r="G262" s="156" t="s">
        <v>523</v>
      </c>
    </row>
    <row r="263" spans="7:7">
      <c r="G263" s="156" t="s">
        <v>524</v>
      </c>
    </row>
    <row r="264" spans="7:7">
      <c r="G264" s="156" t="s">
        <v>525</v>
      </c>
    </row>
    <row r="265" spans="7:7">
      <c r="G265" s="156" t="s">
        <v>526</v>
      </c>
    </row>
    <row r="266" spans="7:7">
      <c r="G266" s="156" t="s">
        <v>527</v>
      </c>
    </row>
    <row r="267" spans="7:7">
      <c r="G267" s="156" t="s">
        <v>528</v>
      </c>
    </row>
    <row r="268" spans="7:7">
      <c r="G268" s="156" t="s">
        <v>529</v>
      </c>
    </row>
    <row r="269" spans="7:7">
      <c r="G269" s="156" t="s">
        <v>530</v>
      </c>
    </row>
    <row r="270" spans="7:7">
      <c r="G270" s="156" t="s">
        <v>531</v>
      </c>
    </row>
  </sheetData>
  <pageMargins left="0.75" right="0.75" top="1" bottom="1" header="0.5" footer="0.5"/>
  <pageSetup paperSize="9"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51"/>
  <sheetViews>
    <sheetView workbookViewId="0">
      <selection activeCell="B39" sqref="B39"/>
    </sheetView>
  </sheetViews>
  <sheetFormatPr baseColWidth="10" defaultRowHeight="15"/>
  <cols>
    <col min="1" max="1" width="34" customWidth="1"/>
    <col min="7" max="7" width="17.5" customWidth="1"/>
  </cols>
  <sheetData>
    <row r="1" spans="1:12">
      <c r="A1" t="s">
        <v>101</v>
      </c>
      <c r="B1">
        <v>2016</v>
      </c>
      <c r="C1">
        <v>2017</v>
      </c>
      <c r="D1">
        <v>2018</v>
      </c>
      <c r="E1">
        <v>2019</v>
      </c>
      <c r="F1">
        <v>2020</v>
      </c>
      <c r="G1" t="s">
        <v>102</v>
      </c>
      <c r="H1">
        <v>2016</v>
      </c>
      <c r="I1">
        <v>2017</v>
      </c>
      <c r="J1">
        <v>2018</v>
      </c>
      <c r="K1">
        <v>2019</v>
      </c>
      <c r="L1">
        <v>2020</v>
      </c>
    </row>
    <row r="2" spans="1:12">
      <c r="A2" t="s">
        <v>103</v>
      </c>
      <c r="B2">
        <f>Bilan!D10</f>
        <v>0</v>
      </c>
      <c r="C2">
        <f>Bilan!E10</f>
        <v>0</v>
      </c>
      <c r="D2">
        <f>Bilan!F10</f>
        <v>0</v>
      </c>
      <c r="E2">
        <f>Bilan!G10</f>
        <v>0</v>
      </c>
      <c r="F2">
        <f>Bilan!H10</f>
        <v>0</v>
      </c>
      <c r="G2" t="s">
        <v>107</v>
      </c>
      <c r="H2">
        <f>Bilan!D13</f>
        <v>0</v>
      </c>
      <c r="I2">
        <f>Bilan!E13</f>
        <v>0</v>
      </c>
      <c r="J2">
        <f>Bilan!F13</f>
        <v>0</v>
      </c>
      <c r="K2">
        <f>Bilan!G13</f>
        <v>0</v>
      </c>
      <c r="L2">
        <f>Bilan!H13</f>
        <v>0</v>
      </c>
    </row>
    <row r="3" spans="1:12">
      <c r="A3" t="s">
        <v>104</v>
      </c>
      <c r="B3">
        <f>B6-B2-B5</f>
        <v>0</v>
      </c>
      <c r="C3">
        <f t="shared" ref="C3:F3" si="0">C6-C2-C5</f>
        <v>0</v>
      </c>
      <c r="D3">
        <f t="shared" si="0"/>
        <v>0</v>
      </c>
      <c r="E3">
        <f t="shared" si="0"/>
        <v>0</v>
      </c>
      <c r="F3">
        <f t="shared" si="0"/>
        <v>0</v>
      </c>
      <c r="G3" t="s">
        <v>108</v>
      </c>
      <c r="H3">
        <f>Bilan!D14</f>
        <v>0</v>
      </c>
      <c r="I3">
        <f>Bilan!E14</f>
        <v>0</v>
      </c>
      <c r="J3">
        <f>Bilan!F14</f>
        <v>0</v>
      </c>
      <c r="K3">
        <f>Bilan!G14</f>
        <v>0</v>
      </c>
      <c r="L3">
        <f>Bilan!H14</f>
        <v>0</v>
      </c>
    </row>
    <row r="4" spans="1:12">
      <c r="A4" t="s">
        <v>105</v>
      </c>
      <c r="B4">
        <f>Bilan!D11</f>
        <v>0</v>
      </c>
      <c r="C4">
        <f>Bilan!E11</f>
        <v>0</v>
      </c>
      <c r="D4">
        <f>Bilan!F11</f>
        <v>0</v>
      </c>
      <c r="E4">
        <f>Bilan!G11</f>
        <v>0</v>
      </c>
      <c r="F4">
        <f>Bilan!H11</f>
        <v>0</v>
      </c>
      <c r="G4" t="s">
        <v>109</v>
      </c>
      <c r="H4">
        <f>H6-H2-H3-H5</f>
        <v>0</v>
      </c>
      <c r="I4">
        <f t="shared" ref="I4:L4" si="1">I6-I2-I3-I5</f>
        <v>0</v>
      </c>
      <c r="J4">
        <f t="shared" si="1"/>
        <v>0</v>
      </c>
      <c r="K4">
        <f t="shared" si="1"/>
        <v>0</v>
      </c>
      <c r="L4">
        <f t="shared" si="1"/>
        <v>0</v>
      </c>
    </row>
    <row r="5" spans="1:12">
      <c r="A5" t="s">
        <v>106</v>
      </c>
      <c r="B5">
        <f>Bilan!D12</f>
        <v>0</v>
      </c>
      <c r="C5">
        <f>Bilan!E12</f>
        <v>0</v>
      </c>
      <c r="D5">
        <f>Bilan!F12</f>
        <v>0</v>
      </c>
      <c r="E5">
        <f>Bilan!G12</f>
        <v>0</v>
      </c>
      <c r="F5">
        <f>Bilan!H12</f>
        <v>0</v>
      </c>
      <c r="G5" t="s">
        <v>110</v>
      </c>
      <c r="H5">
        <f>Bilan!D16</f>
        <v>0</v>
      </c>
      <c r="I5">
        <f>Bilan!E16</f>
        <v>0</v>
      </c>
      <c r="J5">
        <f>Bilan!F16</f>
        <v>0</v>
      </c>
      <c r="K5">
        <f>Bilan!G16</f>
        <v>0</v>
      </c>
      <c r="L5">
        <f>Bilan!H16</f>
        <v>0</v>
      </c>
    </row>
    <row r="6" spans="1:12">
      <c r="A6" t="s">
        <v>100</v>
      </c>
      <c r="B6">
        <f>Bilan!D17</f>
        <v>0</v>
      </c>
      <c r="C6">
        <f>Bilan!E17</f>
        <v>0</v>
      </c>
      <c r="D6">
        <f>Bilan!F17</f>
        <v>0</v>
      </c>
      <c r="E6">
        <f>Bilan!G17</f>
        <v>0</v>
      </c>
      <c r="F6">
        <f>Bilan!H17</f>
        <v>0</v>
      </c>
      <c r="G6" t="s">
        <v>111</v>
      </c>
      <c r="H6">
        <f>Bilan!D17</f>
        <v>0</v>
      </c>
      <c r="I6">
        <f>Bilan!E17</f>
        <v>0</v>
      </c>
      <c r="J6">
        <f>Bilan!F17</f>
        <v>0</v>
      </c>
      <c r="K6">
        <f>Bilan!G17</f>
        <v>0</v>
      </c>
      <c r="L6">
        <f>Bilan!H17</f>
        <v>0</v>
      </c>
    </row>
    <row r="9" spans="1:12">
      <c r="A9" t="s">
        <v>258</v>
      </c>
      <c r="B9">
        <f>'Ressources Publiques'!D43+'Ressources Privées'!D34</f>
        <v>0</v>
      </c>
      <c r="C9">
        <f>'Ressources Publiques'!E43+'Ressources Privées'!E34</f>
        <v>0</v>
      </c>
      <c r="D9">
        <f>'Ressources Publiques'!F43+'Ressources Privées'!F34</f>
        <v>0</v>
      </c>
      <c r="E9">
        <f>'Ressources Publiques'!G43+'Ressources Privées'!G34</f>
        <v>0</v>
      </c>
      <c r="F9">
        <f>'Ressources Publiques'!H43+'Ressources Privées'!H34</f>
        <v>0</v>
      </c>
    </row>
    <row r="10" spans="1:12">
      <c r="A10" t="s">
        <v>259</v>
      </c>
      <c r="B10">
        <f>Emplois!D13</f>
        <v>0</v>
      </c>
      <c r="C10">
        <f>Emplois!E13</f>
        <v>0</v>
      </c>
      <c r="D10">
        <f>Emplois!F13</f>
        <v>0</v>
      </c>
      <c r="E10">
        <f>Emplois!G13</f>
        <v>0</v>
      </c>
      <c r="F10">
        <f>Emplois!H13</f>
        <v>0</v>
      </c>
    </row>
    <row r="11" spans="1:12">
      <c r="A11" t="s">
        <v>260</v>
      </c>
      <c r="B11">
        <f>Bilan!D8</f>
        <v>0</v>
      </c>
      <c r="C11">
        <f>Bilan!E8</f>
        <v>0</v>
      </c>
      <c r="D11">
        <f>Bilan!F8</f>
        <v>0</v>
      </c>
      <c r="E11">
        <f>Bilan!G8</f>
        <v>0</v>
      </c>
      <c r="F11">
        <f>Bilan!H8</f>
        <v>0</v>
      </c>
    </row>
    <row r="18" spans="1:11" ht="16" thickBot="1"/>
    <row r="19" spans="1:11" ht="22" thickBot="1">
      <c r="A19" s="656" t="s">
        <v>256</v>
      </c>
      <c r="B19" s="657"/>
      <c r="C19" s="657"/>
      <c r="D19" s="657"/>
      <c r="E19" s="657"/>
      <c r="F19" s="657"/>
      <c r="G19" s="657"/>
      <c r="H19" s="657"/>
      <c r="I19" s="657"/>
      <c r="J19" s="657"/>
      <c r="K19" s="658"/>
    </row>
    <row r="20" spans="1:11" ht="16" thickBot="1">
      <c r="A20" s="141"/>
      <c r="B20" s="141"/>
      <c r="C20" s="141"/>
      <c r="D20" s="141"/>
      <c r="E20" s="141"/>
      <c r="F20" s="141"/>
      <c r="G20" s="141"/>
      <c r="H20" s="141"/>
      <c r="I20" s="141"/>
      <c r="J20" s="141"/>
      <c r="K20" s="141"/>
    </row>
    <row r="21" spans="1:11" ht="17" thickBot="1">
      <c r="A21" s="142" t="s">
        <v>255</v>
      </c>
      <c r="B21" s="143">
        <f>B1</f>
        <v>2016</v>
      </c>
      <c r="C21" s="143">
        <f>C1</f>
        <v>2017</v>
      </c>
      <c r="D21" s="143">
        <f t="shared" ref="D21:F21" si="2">D1</f>
        <v>2018</v>
      </c>
      <c r="E21" s="143">
        <f t="shared" si="2"/>
        <v>2019</v>
      </c>
      <c r="F21" s="143">
        <f t="shared" si="2"/>
        <v>2020</v>
      </c>
      <c r="G21" s="141"/>
      <c r="H21" s="141"/>
      <c r="I21" s="141"/>
      <c r="J21" s="141"/>
      <c r="K21" s="141"/>
    </row>
    <row r="22" spans="1:11" ht="17">
      <c r="A22" s="145" t="s">
        <v>254</v>
      </c>
      <c r="B22" s="140">
        <f>H2+H3-B2</f>
        <v>0</v>
      </c>
      <c r="C22" s="140">
        <f t="shared" ref="C22:F22" si="3">I2+I3-C2</f>
        <v>0</v>
      </c>
      <c r="D22" s="140">
        <f t="shared" si="3"/>
        <v>0</v>
      </c>
      <c r="E22" s="140">
        <f t="shared" si="3"/>
        <v>0</v>
      </c>
      <c r="F22" s="140">
        <f t="shared" si="3"/>
        <v>0</v>
      </c>
      <c r="G22" s="141"/>
      <c r="H22" s="141"/>
      <c r="I22" s="141"/>
      <c r="J22" s="141"/>
      <c r="K22" s="141"/>
    </row>
    <row r="23" spans="1:11" ht="34">
      <c r="A23" s="146" t="s">
        <v>253</v>
      </c>
      <c r="B23" s="139">
        <f>B3-H4</f>
        <v>0</v>
      </c>
      <c r="C23" s="139">
        <f t="shared" ref="C23:F23" si="4">C3-I4</f>
        <v>0</v>
      </c>
      <c r="D23" s="139">
        <f t="shared" si="4"/>
        <v>0</v>
      </c>
      <c r="E23" s="139">
        <f t="shared" si="4"/>
        <v>0</v>
      </c>
      <c r="F23" s="139">
        <f t="shared" si="4"/>
        <v>0</v>
      </c>
      <c r="G23" s="141"/>
      <c r="H23" s="141"/>
      <c r="I23" s="141"/>
      <c r="J23" s="141"/>
      <c r="K23" s="141"/>
    </row>
    <row r="24" spans="1:11" ht="18" thickBot="1">
      <c r="A24" s="147" t="s">
        <v>252</v>
      </c>
      <c r="B24" s="138">
        <f>B22-B23</f>
        <v>0</v>
      </c>
      <c r="C24" s="138">
        <f t="shared" ref="C24:F24" si="5">C22-C23</f>
        <v>0</v>
      </c>
      <c r="D24" s="138">
        <f t="shared" si="5"/>
        <v>0</v>
      </c>
      <c r="E24" s="138">
        <f t="shared" si="5"/>
        <v>0</v>
      </c>
      <c r="F24" s="138">
        <f t="shared" si="5"/>
        <v>0</v>
      </c>
      <c r="G24" s="141"/>
      <c r="H24" s="141"/>
      <c r="I24" s="141"/>
      <c r="J24" s="141"/>
      <c r="K24" s="141"/>
    </row>
    <row r="25" spans="1:11" ht="17">
      <c r="A25" s="154" t="s">
        <v>261</v>
      </c>
      <c r="B25" s="155" t="str">
        <f>IF(B24=(B5-H5),"OK","FAUX")</f>
        <v>OK</v>
      </c>
      <c r="C25" s="155" t="str">
        <f t="shared" ref="C25:F25" si="6">IF(C24=(C5-I5),"OK","FAUX")</f>
        <v>OK</v>
      </c>
      <c r="D25" s="155" t="str">
        <f t="shared" si="6"/>
        <v>OK</v>
      </c>
      <c r="E25" s="155" t="str">
        <f t="shared" si="6"/>
        <v>OK</v>
      </c>
      <c r="F25" s="155" t="str">
        <f t="shared" si="6"/>
        <v>OK</v>
      </c>
      <c r="G25" s="141"/>
      <c r="H25" s="141"/>
      <c r="I25" s="141"/>
      <c r="J25" s="141"/>
      <c r="K25" s="141"/>
    </row>
    <row r="26" spans="1:11" ht="16">
      <c r="A26" s="154"/>
      <c r="B26" s="155"/>
      <c r="C26" s="155"/>
      <c r="D26" s="155"/>
      <c r="E26" s="155"/>
      <c r="F26" s="155"/>
      <c r="G26" s="141"/>
      <c r="H26" s="141"/>
      <c r="I26" s="141"/>
      <c r="J26" s="141"/>
      <c r="K26" s="141"/>
    </row>
    <row r="27" spans="1:11" ht="16" thickBot="1">
      <c r="A27" s="148"/>
      <c r="B27" s="149"/>
      <c r="C27" s="149"/>
      <c r="D27" s="141"/>
      <c r="E27" s="149"/>
      <c r="F27" s="150"/>
      <c r="G27" s="141"/>
      <c r="H27" s="141"/>
      <c r="I27" s="141"/>
      <c r="J27" s="141"/>
      <c r="K27" s="141"/>
    </row>
    <row r="28" spans="1:11" ht="17" thickBot="1">
      <c r="A28" s="659" t="s">
        <v>251</v>
      </c>
      <c r="B28" s="660"/>
      <c r="C28" s="144">
        <f>C21</f>
        <v>2017</v>
      </c>
      <c r="D28" s="144">
        <f t="shared" ref="D28:F28" si="7">D21</f>
        <v>2018</v>
      </c>
      <c r="E28" s="144">
        <f t="shared" si="7"/>
        <v>2019</v>
      </c>
      <c r="F28" s="144">
        <f t="shared" si="7"/>
        <v>2020</v>
      </c>
      <c r="G28" s="141"/>
      <c r="H28" s="141"/>
      <c r="I28" s="141"/>
      <c r="J28" s="141"/>
      <c r="K28" s="141"/>
    </row>
    <row r="29" spans="1:11" ht="22" customHeight="1">
      <c r="A29" s="661" t="s">
        <v>250</v>
      </c>
      <c r="B29" s="662"/>
      <c r="C29" s="151">
        <f>I2</f>
        <v>0</v>
      </c>
      <c r="D29" s="151">
        <f t="shared" ref="D29:F29" si="8">J2</f>
        <v>0</v>
      </c>
      <c r="E29" s="151">
        <f t="shared" si="8"/>
        <v>0</v>
      </c>
      <c r="F29" s="151">
        <f t="shared" si="8"/>
        <v>0</v>
      </c>
      <c r="G29" s="141"/>
      <c r="H29" s="141"/>
      <c r="I29" s="141"/>
      <c r="J29" s="141"/>
      <c r="K29" s="141"/>
    </row>
    <row r="30" spans="1:11" ht="32" customHeight="1">
      <c r="A30" s="663" t="s">
        <v>249</v>
      </c>
      <c r="B30" s="664"/>
      <c r="C30" s="137" t="e">
        <f>(I2-H2)/H2</f>
        <v>#DIV/0!</v>
      </c>
      <c r="D30" s="137" t="e">
        <f t="shared" ref="D30:F30" si="9">(J2-I2)/I2</f>
        <v>#DIV/0!</v>
      </c>
      <c r="E30" s="137" t="e">
        <f t="shared" si="9"/>
        <v>#DIV/0!</v>
      </c>
      <c r="F30" s="137" t="e">
        <f t="shared" si="9"/>
        <v>#DIV/0!</v>
      </c>
      <c r="G30" s="141"/>
      <c r="H30" s="141"/>
      <c r="I30" s="141"/>
      <c r="J30" s="141"/>
      <c r="K30" s="141"/>
    </row>
    <row r="31" spans="1:11" ht="33" customHeight="1">
      <c r="A31" s="665" t="s">
        <v>248</v>
      </c>
      <c r="B31" s="666"/>
      <c r="C31" s="152" t="e">
        <f>+C22/C9*365</f>
        <v>#DIV/0!</v>
      </c>
      <c r="D31" s="152" t="e">
        <f t="shared" ref="D31:F31" si="10">+D22/D9*365</f>
        <v>#DIV/0!</v>
      </c>
      <c r="E31" s="152" t="e">
        <f t="shared" si="10"/>
        <v>#DIV/0!</v>
      </c>
      <c r="F31" s="152" t="e">
        <f t="shared" si="10"/>
        <v>#DIV/0!</v>
      </c>
      <c r="G31" s="141"/>
      <c r="H31" s="141"/>
      <c r="I31" s="141"/>
      <c r="J31" s="141"/>
      <c r="K31" s="141"/>
    </row>
    <row r="32" spans="1:11" ht="51" customHeight="1" thickBot="1">
      <c r="A32" s="667" t="s">
        <v>247</v>
      </c>
      <c r="B32" s="668"/>
      <c r="C32" s="153" t="e">
        <f>+B24/B9*365</f>
        <v>#DIV/0!</v>
      </c>
      <c r="D32" s="153" t="e">
        <f t="shared" ref="D32:F32" si="11">+C24/C9*365</f>
        <v>#DIV/0!</v>
      </c>
      <c r="E32" s="153" t="e">
        <f t="shared" si="11"/>
        <v>#DIV/0!</v>
      </c>
      <c r="F32" s="153" t="e">
        <f t="shared" si="11"/>
        <v>#DIV/0!</v>
      </c>
      <c r="G32" s="141"/>
      <c r="H32" s="141"/>
      <c r="I32" s="141"/>
      <c r="J32" s="141"/>
      <c r="K32" s="141"/>
    </row>
    <row r="34" spans="1:13">
      <c r="A34" t="s">
        <v>260</v>
      </c>
    </row>
    <row r="35" spans="1:13" ht="36" customHeight="1" thickBot="1">
      <c r="A35" t="s">
        <v>262</v>
      </c>
    </row>
    <row r="36" spans="1:13" ht="36" customHeight="1" thickBot="1">
      <c r="A36" t="s">
        <v>257</v>
      </c>
      <c r="J36" s="645" t="s">
        <v>246</v>
      </c>
      <c r="K36" s="646"/>
      <c r="L36" s="646"/>
      <c r="M36" s="136">
        <f>D28</f>
        <v>2018</v>
      </c>
    </row>
    <row r="37" spans="1:13" ht="36" customHeight="1">
      <c r="A37" t="s">
        <v>242</v>
      </c>
      <c r="J37" s="647" t="s">
        <v>245</v>
      </c>
      <c r="K37" s="648"/>
      <c r="L37" s="649"/>
      <c r="M37" s="135" t="e">
        <v>#DIV/0!</v>
      </c>
    </row>
    <row r="38" spans="1:13" ht="36" customHeight="1">
      <c r="J38" s="650" t="s">
        <v>244</v>
      </c>
      <c r="K38" s="651"/>
      <c r="L38" s="652"/>
      <c r="M38" s="134" t="e">
        <v>#DIV/0!</v>
      </c>
    </row>
    <row r="39" spans="1:13" ht="60" customHeight="1" thickBot="1">
      <c r="J39" s="653" t="s">
        <v>243</v>
      </c>
      <c r="K39" s="654"/>
      <c r="L39" s="655"/>
      <c r="M39" s="133">
        <v>0</v>
      </c>
    </row>
    <row r="42" spans="1:13">
      <c r="A42" s="157"/>
      <c r="B42" s="157"/>
      <c r="C42" s="157"/>
      <c r="D42" s="157"/>
      <c r="E42" s="157"/>
      <c r="F42" s="157"/>
      <c r="G42" s="157"/>
    </row>
    <row r="43" spans="1:13">
      <c r="A43" s="157" t="s">
        <v>546</v>
      </c>
      <c r="B43" s="158">
        <f>'Ressources Privées'!D37</f>
        <v>0</v>
      </c>
      <c r="C43" s="158">
        <f>'Ressources Privées'!E37</f>
        <v>0</v>
      </c>
      <c r="D43" s="158">
        <f>'Ressources Privées'!F37</f>
        <v>0</v>
      </c>
      <c r="E43" s="158">
        <f>'Ressources Privées'!G37</f>
        <v>0</v>
      </c>
      <c r="F43" s="158">
        <f>'Ressources Privées'!H37</f>
        <v>0</v>
      </c>
      <c r="G43" s="158">
        <f>'Ressources Privées'!I37</f>
        <v>0</v>
      </c>
    </row>
    <row r="44" spans="1:13" ht="16" thickBot="1">
      <c r="A44" s="159" t="s">
        <v>545</v>
      </c>
      <c r="B44" s="160">
        <f>'Ressources Publiques'!D43+'Ressources Privées'!D34+'Ressources Privées'!D35+'Ressources Privées'!D36</f>
        <v>0</v>
      </c>
      <c r="C44" s="160">
        <f>'Ressources Publiques'!E43+'Ressources Privées'!E34+'Ressources Privées'!E35+'Ressources Privées'!E36</f>
        <v>0</v>
      </c>
      <c r="D44" s="160">
        <f>'Ressources Publiques'!F43+'Ressources Privées'!F34+'Ressources Privées'!F35+'Ressources Privées'!F36</f>
        <v>0</v>
      </c>
      <c r="E44" s="160">
        <f>'Ressources Publiques'!G43+'Ressources Privées'!G34+'Ressources Privées'!G35+'Ressources Privées'!G36</f>
        <v>0</v>
      </c>
      <c r="F44" s="160">
        <f>'Ressources Publiques'!H43+'Ressources Privées'!H34+'Ressources Privées'!H35+'Ressources Privées'!H36</f>
        <v>0</v>
      </c>
      <c r="G44" s="160">
        <f>'Ressources Publiques'!I43+'Ressources Privées'!I34+'Ressources Privées'!I35+'Ressources Privées'!I36</f>
        <v>0</v>
      </c>
    </row>
    <row r="45" spans="1:13">
      <c r="A45" s="157" t="s">
        <v>534</v>
      </c>
      <c r="B45" s="157" t="str">
        <f>IF(ABS(B43-B44)&lt;1000,"OK","KO")</f>
        <v>OK</v>
      </c>
      <c r="C45" s="157" t="str">
        <f t="shared" ref="C45:G45" si="12">IF(ABS(C43-C44)&lt;1000,"OK","KO")</f>
        <v>OK</v>
      </c>
      <c r="D45" s="157" t="str">
        <f t="shared" si="12"/>
        <v>OK</v>
      </c>
      <c r="E45" s="157" t="str">
        <f t="shared" si="12"/>
        <v>OK</v>
      </c>
      <c r="F45" s="157" t="str">
        <f t="shared" si="12"/>
        <v>OK</v>
      </c>
      <c r="G45" s="157" t="str">
        <f t="shared" si="12"/>
        <v>OK</v>
      </c>
    </row>
    <row r="46" spans="1:13">
      <c r="A46" s="157" t="s">
        <v>535</v>
      </c>
      <c r="B46" s="158">
        <f>Emplois!D16</f>
        <v>0</v>
      </c>
      <c r="C46" s="157"/>
      <c r="D46" s="157"/>
      <c r="E46" s="157"/>
      <c r="F46" s="157"/>
      <c r="G46" s="157"/>
    </row>
    <row r="47" spans="1:13" ht="31" thickBot="1">
      <c r="A47" s="161" t="s">
        <v>537</v>
      </c>
      <c r="B47" s="162">
        <f>Emplois!D13+Emplois!D14</f>
        <v>0</v>
      </c>
      <c r="C47" s="162">
        <f>Emplois!E13+Emplois!E14</f>
        <v>0</v>
      </c>
      <c r="D47" s="162">
        <f>Emplois!F13+Emplois!F14</f>
        <v>0</v>
      </c>
      <c r="E47" s="162">
        <f>Emplois!G13+Emplois!G14</f>
        <v>0</v>
      </c>
      <c r="F47" s="162">
        <f>Emplois!H13+Emplois!H14</f>
        <v>0</v>
      </c>
      <c r="G47" s="162">
        <f>Emplois!I13+Emplois!I14</f>
        <v>0</v>
      </c>
    </row>
    <row r="48" spans="1:13">
      <c r="A48" s="157" t="s">
        <v>536</v>
      </c>
      <c r="B48" s="157" t="str">
        <f>IF(ABS(B46-B47)&lt;1000,"OK","KO")</f>
        <v>OK</v>
      </c>
      <c r="C48" s="157" t="str">
        <f t="shared" ref="C48:G48" si="13">IF(ABS(C46-C47)&lt;1000,"OK","KO")</f>
        <v>OK</v>
      </c>
      <c r="D48" s="157" t="str">
        <f t="shared" si="13"/>
        <v>OK</v>
      </c>
      <c r="E48" s="157" t="str">
        <f t="shared" si="13"/>
        <v>OK</v>
      </c>
      <c r="F48" s="157" t="str">
        <f t="shared" si="13"/>
        <v>OK</v>
      </c>
      <c r="G48" s="157" t="str">
        <f t="shared" si="13"/>
        <v>OK</v>
      </c>
    </row>
    <row r="49" spans="1:7">
      <c r="A49" s="157" t="s">
        <v>538</v>
      </c>
      <c r="B49" s="157">
        <f>Bilan!D8</f>
        <v>0</v>
      </c>
      <c r="C49" s="157">
        <f>Bilan!E8</f>
        <v>0</v>
      </c>
      <c r="D49" s="157">
        <f>Bilan!F8</f>
        <v>0</v>
      </c>
      <c r="E49" s="157">
        <f>Bilan!G8</f>
        <v>0</v>
      </c>
      <c r="F49" s="157">
        <f>Bilan!H8</f>
        <v>0</v>
      </c>
      <c r="G49" s="157">
        <f>Bilan!I8</f>
        <v>0</v>
      </c>
    </row>
    <row r="50" spans="1:7">
      <c r="A50" s="157" t="s">
        <v>539</v>
      </c>
      <c r="B50" s="158">
        <f>B43-B46</f>
        <v>0</v>
      </c>
      <c r="C50" s="158">
        <f t="shared" ref="C50:G50" si="14">C43-C46</f>
        <v>0</v>
      </c>
      <c r="D50" s="158">
        <f t="shared" si="14"/>
        <v>0</v>
      </c>
      <c r="E50" s="158">
        <f t="shared" si="14"/>
        <v>0</v>
      </c>
      <c r="F50" s="158">
        <f t="shared" si="14"/>
        <v>0</v>
      </c>
      <c r="G50" s="158">
        <f t="shared" si="14"/>
        <v>0</v>
      </c>
    </row>
    <row r="51" spans="1:7">
      <c r="A51" s="157" t="s">
        <v>540</v>
      </c>
      <c r="B51" s="157" t="str">
        <f>IF(ABS(B49-B50)&lt;1000,"OK","KO")</f>
        <v>OK</v>
      </c>
      <c r="C51" s="157" t="str">
        <f t="shared" ref="C51:G51" si="15">IF(ABS(C49-C50)&lt;1000,"OK","KO")</f>
        <v>OK</v>
      </c>
      <c r="D51" s="157" t="str">
        <f t="shared" si="15"/>
        <v>OK</v>
      </c>
      <c r="E51" s="157" t="str">
        <f t="shared" si="15"/>
        <v>OK</v>
      </c>
      <c r="F51" s="157" t="str">
        <f t="shared" si="15"/>
        <v>OK</v>
      </c>
      <c r="G51" s="157" t="str">
        <f t="shared" si="15"/>
        <v>OK</v>
      </c>
    </row>
  </sheetData>
  <mergeCells count="10">
    <mergeCell ref="J36:L36"/>
    <mergeCell ref="J37:L37"/>
    <mergeCell ref="J38:L38"/>
    <mergeCell ref="J39:L39"/>
    <mergeCell ref="A19:K19"/>
    <mergeCell ref="A28:B28"/>
    <mergeCell ref="A29:B29"/>
    <mergeCell ref="A30:B30"/>
    <mergeCell ref="A31:B31"/>
    <mergeCell ref="A32:B32"/>
  </mergeCells>
  <conditionalFormatting sqref="M38">
    <cfRule type="containsErrors" dxfId="0" priority="4">
      <formula>ISERROR(M38)</formula>
    </cfRule>
  </conditionalFormatting>
  <conditionalFormatting sqref="B45:G45">
    <cfRule type="iconSet" priority="3">
      <iconSet iconSet="3Symbols2">
        <cfvo type="percent" val="0"/>
        <cfvo type="percent" val="33"/>
        <cfvo type="percent" val="67"/>
      </iconSet>
    </cfRule>
  </conditionalFormatting>
  <conditionalFormatting sqref="B48:G48">
    <cfRule type="iconSet" priority="2">
      <iconSet iconSet="3Symbols2">
        <cfvo type="percent" val="0"/>
        <cfvo type="percent" val="33"/>
        <cfvo type="percent" val="67"/>
      </iconSet>
    </cfRule>
  </conditionalFormatting>
  <conditionalFormatting sqref="B51:G51">
    <cfRule type="iconSet" priority="1">
      <iconSet iconSet="3Symbols2">
        <cfvo type="percent" val="0"/>
        <cfvo type="percent" val="33"/>
        <cfvo type="percent" val="67"/>
      </iconSet>
    </cfRule>
  </conditionalFormatting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  <pageSetUpPr fitToPage="1"/>
  </sheetPr>
  <dimension ref="B1:J53"/>
  <sheetViews>
    <sheetView topLeftCell="A26" zoomScale="110" zoomScaleNormal="110" workbookViewId="0">
      <selection activeCell="D17" sqref="D17"/>
    </sheetView>
  </sheetViews>
  <sheetFormatPr baseColWidth="10" defaultColWidth="10.83203125" defaultRowHeight="13"/>
  <cols>
    <col min="1" max="1" width="5.33203125" style="239" customWidth="1"/>
    <col min="2" max="2" width="10.83203125" style="239"/>
    <col min="3" max="3" width="58.1640625" style="239" customWidth="1"/>
    <col min="4" max="16384" width="10.83203125" style="239"/>
  </cols>
  <sheetData>
    <row r="1" spans="2:10" ht="36.5" customHeight="1">
      <c r="B1" s="484" t="s">
        <v>0</v>
      </c>
      <c r="C1" s="485"/>
      <c r="D1" s="485"/>
      <c r="E1" s="485"/>
      <c r="F1" s="485"/>
      <c r="G1" s="485"/>
      <c r="H1" s="485"/>
      <c r="I1" s="485"/>
      <c r="J1" s="485"/>
    </row>
    <row r="2" spans="2:10" ht="23" customHeight="1">
      <c r="B2" s="366"/>
      <c r="C2" s="320"/>
      <c r="D2" s="320"/>
      <c r="E2" s="320"/>
      <c r="F2" s="320"/>
      <c r="G2" s="320"/>
      <c r="H2" s="320"/>
      <c r="I2" s="367"/>
      <c r="J2" s="368"/>
    </row>
    <row r="3" spans="2:10" ht="21.5" customHeight="1" thickBot="1">
      <c r="C3" s="320"/>
      <c r="D3" s="320"/>
      <c r="E3" s="320"/>
      <c r="F3" s="320"/>
      <c r="G3" s="320"/>
      <c r="H3" s="320"/>
      <c r="I3" s="367"/>
      <c r="J3" s="368"/>
    </row>
    <row r="4" spans="2:10" ht="25" customHeight="1" thickBot="1">
      <c r="B4" s="199"/>
      <c r="C4" s="200"/>
      <c r="D4" s="201">
        <v>2016</v>
      </c>
      <c r="E4" s="201">
        <v>2017</v>
      </c>
      <c r="F4" s="201">
        <v>2018</v>
      </c>
      <c r="G4" s="201">
        <v>2019</v>
      </c>
      <c r="H4" s="201">
        <v>2020</v>
      </c>
      <c r="I4" s="202">
        <v>2021</v>
      </c>
      <c r="J4" s="368"/>
    </row>
    <row r="5" spans="2:10" ht="25" customHeight="1" thickBot="1">
      <c r="B5" s="369" t="s">
        <v>200</v>
      </c>
      <c r="C5" s="370"/>
      <c r="D5" s="205"/>
      <c r="E5" s="205"/>
      <c r="F5" s="205"/>
      <c r="G5" s="205"/>
      <c r="H5" s="205"/>
      <c r="I5" s="205"/>
      <c r="J5" s="368"/>
    </row>
    <row r="6" spans="2:10" ht="33" customHeight="1">
      <c r="B6" s="197"/>
      <c r="C6" s="486" t="s">
        <v>125</v>
      </c>
      <c r="D6" s="487"/>
      <c r="E6" s="487"/>
      <c r="F6" s="487"/>
      <c r="G6" s="487"/>
      <c r="H6" s="487"/>
      <c r="I6" s="488"/>
      <c r="J6" s="368"/>
    </row>
    <row r="7" spans="2:10" ht="29" customHeight="1">
      <c r="B7" s="320"/>
      <c r="C7" s="230" t="s">
        <v>126</v>
      </c>
      <c r="D7" s="287"/>
      <c r="E7" s="288"/>
      <c r="F7" s="288"/>
      <c r="G7" s="288"/>
      <c r="H7" s="288"/>
      <c r="I7" s="321"/>
      <c r="J7" s="368"/>
    </row>
    <row r="8" spans="2:10" ht="31.5" customHeight="1">
      <c r="B8" s="320"/>
      <c r="C8" s="231" t="s">
        <v>665</v>
      </c>
      <c r="D8" s="295"/>
      <c r="E8" s="296"/>
      <c r="F8" s="296"/>
      <c r="G8" s="296"/>
      <c r="H8" s="296"/>
      <c r="I8" s="254"/>
      <c r="J8" s="368"/>
    </row>
    <row r="9" spans="2:10" ht="31.5" customHeight="1">
      <c r="B9" s="320"/>
      <c r="C9" s="309" t="s">
        <v>666</v>
      </c>
      <c r="D9" s="349"/>
      <c r="E9" s="350"/>
      <c r="F9" s="350"/>
      <c r="G9" s="350"/>
      <c r="H9" s="350"/>
      <c r="I9" s="257"/>
      <c r="J9" s="368"/>
    </row>
    <row r="10" spans="2:10" ht="31.5" customHeight="1">
      <c r="B10" s="320"/>
      <c r="C10" s="231" t="s">
        <v>127</v>
      </c>
      <c r="D10" s="295"/>
      <c r="E10" s="296"/>
      <c r="F10" s="296"/>
      <c r="G10" s="296"/>
      <c r="H10" s="296"/>
      <c r="I10" s="254"/>
      <c r="J10" s="368"/>
    </row>
    <row r="11" spans="2:10" ht="47" customHeight="1">
      <c r="B11" s="320"/>
      <c r="C11" s="231" t="s">
        <v>664</v>
      </c>
      <c r="D11" s="295"/>
      <c r="E11" s="296"/>
      <c r="F11" s="296"/>
      <c r="G11" s="296"/>
      <c r="H11" s="296"/>
      <c r="I11" s="254"/>
      <c r="J11" s="368"/>
    </row>
    <row r="12" spans="2:10" ht="28.5" customHeight="1" thickBot="1">
      <c r="B12" s="320"/>
      <c r="C12" s="309" t="s">
        <v>1</v>
      </c>
      <c r="D12" s="349"/>
      <c r="E12" s="350"/>
      <c r="F12" s="350"/>
      <c r="G12" s="350"/>
      <c r="H12" s="350"/>
      <c r="I12" s="257"/>
      <c r="J12" s="368"/>
    </row>
    <row r="13" spans="2:10" ht="28.5" customHeight="1" thickBot="1">
      <c r="B13" s="320"/>
      <c r="C13" s="235" t="s">
        <v>60</v>
      </c>
      <c r="D13" s="357">
        <f t="shared" ref="D13:I13" si="0">SUM(D7:D12)</f>
        <v>0</v>
      </c>
      <c r="E13" s="358">
        <f t="shared" si="0"/>
        <v>0</v>
      </c>
      <c r="F13" s="358">
        <f t="shared" si="0"/>
        <v>0</v>
      </c>
      <c r="G13" s="358">
        <f t="shared" si="0"/>
        <v>0</v>
      </c>
      <c r="H13" s="358">
        <f t="shared" si="0"/>
        <v>0</v>
      </c>
      <c r="I13" s="359">
        <f t="shared" si="0"/>
        <v>0</v>
      </c>
      <c r="J13" s="368"/>
    </row>
    <row r="14" spans="2:10" ht="27" customHeight="1">
      <c r="C14" s="437" t="s">
        <v>61</v>
      </c>
      <c r="D14" s="438"/>
      <c r="E14" s="438"/>
      <c r="F14" s="438"/>
      <c r="G14" s="438"/>
      <c r="H14" s="438"/>
      <c r="I14" s="439"/>
      <c r="J14" s="368"/>
    </row>
    <row r="15" spans="2:10" ht="29" customHeight="1">
      <c r="B15" s="320"/>
      <c r="C15" s="230" t="s">
        <v>92</v>
      </c>
      <c r="D15" s="287"/>
      <c r="E15" s="288"/>
      <c r="F15" s="288"/>
      <c r="G15" s="288"/>
      <c r="H15" s="288"/>
      <c r="I15" s="321"/>
      <c r="J15" s="371"/>
    </row>
    <row r="16" spans="2:10" ht="23" customHeight="1">
      <c r="B16" s="320"/>
      <c r="C16" s="374" t="s">
        <v>634</v>
      </c>
      <c r="D16" s="372"/>
      <c r="E16" s="372"/>
      <c r="F16" s="372"/>
      <c r="G16" s="372"/>
      <c r="H16" s="372"/>
      <c r="I16" s="373"/>
      <c r="J16" s="371"/>
    </row>
    <row r="17" spans="2:10" ht="23" customHeight="1">
      <c r="B17" s="320"/>
      <c r="C17" s="375" t="s">
        <v>642</v>
      </c>
      <c r="D17" s="287"/>
      <c r="E17" s="288"/>
      <c r="F17" s="288"/>
      <c r="G17" s="288"/>
      <c r="H17" s="288"/>
      <c r="I17" s="321"/>
      <c r="J17" s="371"/>
    </row>
    <row r="18" spans="2:10" ht="23" customHeight="1">
      <c r="B18" s="320"/>
      <c r="C18" s="375" t="s">
        <v>643</v>
      </c>
      <c r="D18" s="287"/>
      <c r="E18" s="288"/>
      <c r="F18" s="288"/>
      <c r="G18" s="288"/>
      <c r="H18" s="288"/>
      <c r="I18" s="321"/>
      <c r="J18" s="371"/>
    </row>
    <row r="19" spans="2:10" ht="23" customHeight="1">
      <c r="B19" s="320"/>
      <c r="C19" s="375" t="s">
        <v>644</v>
      </c>
      <c r="D19" s="287"/>
      <c r="E19" s="288"/>
      <c r="F19" s="288"/>
      <c r="G19" s="288"/>
      <c r="H19" s="288"/>
      <c r="I19" s="321"/>
      <c r="J19" s="371"/>
    </row>
    <row r="20" spans="2:10" ht="23" customHeight="1">
      <c r="B20" s="320"/>
      <c r="C20" s="375" t="s">
        <v>645</v>
      </c>
      <c r="D20" s="287"/>
      <c r="E20" s="288"/>
      <c r="F20" s="288"/>
      <c r="G20" s="288"/>
      <c r="H20" s="288"/>
      <c r="I20" s="321"/>
      <c r="J20" s="371"/>
    </row>
    <row r="21" spans="2:10" ht="21.75" customHeight="1">
      <c r="B21" s="320"/>
      <c r="C21" s="231" t="s">
        <v>646</v>
      </c>
      <c r="D21" s="295"/>
      <c r="E21" s="296"/>
      <c r="F21" s="296"/>
      <c r="G21" s="296"/>
      <c r="H21" s="296"/>
      <c r="I21" s="254"/>
      <c r="J21" s="368"/>
    </row>
    <row r="22" spans="2:10" ht="21.75" customHeight="1">
      <c r="B22" s="320"/>
      <c r="C22" s="374" t="s">
        <v>634</v>
      </c>
      <c r="D22" s="372"/>
      <c r="E22" s="372"/>
      <c r="F22" s="372"/>
      <c r="G22" s="372"/>
      <c r="H22" s="372"/>
      <c r="I22" s="373"/>
      <c r="J22" s="368"/>
    </row>
    <row r="23" spans="2:10" ht="44.5" customHeight="1">
      <c r="B23" s="320"/>
      <c r="C23" s="375" t="s">
        <v>628</v>
      </c>
      <c r="D23" s="295"/>
      <c r="E23" s="296"/>
      <c r="F23" s="296"/>
      <c r="G23" s="296"/>
      <c r="H23" s="296"/>
      <c r="I23" s="254"/>
      <c r="J23" s="368"/>
    </row>
    <row r="24" spans="2:10" ht="21.75" customHeight="1">
      <c r="B24" s="320"/>
      <c r="C24" s="375" t="s">
        <v>629</v>
      </c>
      <c r="D24" s="295"/>
      <c r="E24" s="296"/>
      <c r="F24" s="296"/>
      <c r="G24" s="296"/>
      <c r="H24" s="296"/>
      <c r="I24" s="254"/>
      <c r="J24" s="368"/>
    </row>
    <row r="25" spans="2:10" ht="21.75" customHeight="1">
      <c r="B25" s="320"/>
      <c r="C25" s="375" t="s">
        <v>630</v>
      </c>
      <c r="D25" s="295"/>
      <c r="E25" s="296"/>
      <c r="F25" s="296"/>
      <c r="G25" s="296"/>
      <c r="H25" s="296"/>
      <c r="I25" s="254"/>
      <c r="J25" s="368"/>
    </row>
    <row r="26" spans="2:10" ht="21.75" customHeight="1">
      <c r="B26" s="320"/>
      <c r="C26" s="375" t="s">
        <v>631</v>
      </c>
      <c r="D26" s="295"/>
      <c r="E26" s="296"/>
      <c r="F26" s="296"/>
      <c r="G26" s="296"/>
      <c r="H26" s="296"/>
      <c r="I26" s="254"/>
      <c r="J26" s="368"/>
    </row>
    <row r="27" spans="2:10" ht="21.75" customHeight="1">
      <c r="B27" s="320"/>
      <c r="C27" s="375" t="s">
        <v>632</v>
      </c>
      <c r="D27" s="295"/>
      <c r="E27" s="296"/>
      <c r="F27" s="296"/>
      <c r="G27" s="296"/>
      <c r="H27" s="296"/>
      <c r="I27" s="254"/>
      <c r="J27" s="368"/>
    </row>
    <row r="28" spans="2:10" ht="21.75" customHeight="1">
      <c r="B28" s="320"/>
      <c r="C28" s="375" t="s">
        <v>633</v>
      </c>
      <c r="D28" s="295"/>
      <c r="E28" s="296"/>
      <c r="F28" s="296"/>
      <c r="G28" s="296"/>
      <c r="H28" s="296"/>
      <c r="I28" s="254"/>
      <c r="J28" s="368"/>
    </row>
    <row r="29" spans="2:10" ht="35" customHeight="1">
      <c r="B29" s="320"/>
      <c r="C29" s="375" t="s">
        <v>637</v>
      </c>
      <c r="D29" s="295"/>
      <c r="E29" s="296"/>
      <c r="F29" s="296"/>
      <c r="G29" s="296"/>
      <c r="H29" s="296"/>
      <c r="I29" s="254"/>
      <c r="J29" s="368"/>
    </row>
    <row r="30" spans="2:10" ht="23" customHeight="1">
      <c r="B30" s="320"/>
      <c r="C30" s="231" t="s">
        <v>622</v>
      </c>
      <c r="D30" s="295"/>
      <c r="E30" s="296"/>
      <c r="F30" s="296"/>
      <c r="G30" s="296"/>
      <c r="H30" s="296"/>
      <c r="I30" s="254"/>
      <c r="J30" s="368"/>
    </row>
    <row r="31" spans="2:10" ht="29" customHeight="1">
      <c r="B31" s="320"/>
      <c r="C31" s="231" t="s">
        <v>93</v>
      </c>
      <c r="D31" s="295"/>
      <c r="E31" s="296"/>
      <c r="F31" s="296"/>
      <c r="G31" s="296"/>
      <c r="H31" s="296"/>
      <c r="I31" s="254"/>
      <c r="J31" s="368"/>
    </row>
    <row r="32" spans="2:10" ht="19.5" customHeight="1" thickBot="1">
      <c r="B32" s="320"/>
      <c r="C32" s="309" t="s">
        <v>65</v>
      </c>
      <c r="D32" s="349"/>
      <c r="E32" s="350"/>
      <c r="F32" s="350"/>
      <c r="G32" s="350"/>
      <c r="H32" s="350"/>
      <c r="I32" s="257"/>
      <c r="J32" s="368"/>
    </row>
    <row r="33" spans="2:10" ht="25" customHeight="1" thickBot="1">
      <c r="B33" s="320"/>
      <c r="C33" s="235" t="s">
        <v>63</v>
      </c>
      <c r="D33" s="357">
        <f>D15+D21+D30+D31+D32</f>
        <v>0</v>
      </c>
      <c r="E33" s="358">
        <f t="shared" ref="E33:I33" si="1">E15+E21+E30+E31+E32</f>
        <v>0</v>
      </c>
      <c r="F33" s="358">
        <f t="shared" si="1"/>
        <v>0</v>
      </c>
      <c r="G33" s="358">
        <f t="shared" si="1"/>
        <v>0</v>
      </c>
      <c r="H33" s="358">
        <f t="shared" si="1"/>
        <v>0</v>
      </c>
      <c r="I33" s="359">
        <f t="shared" si="1"/>
        <v>0</v>
      </c>
      <c r="J33" s="368"/>
    </row>
    <row r="34" spans="2:10" ht="28" customHeight="1">
      <c r="C34" s="437" t="s">
        <v>62</v>
      </c>
      <c r="D34" s="438"/>
      <c r="E34" s="438"/>
      <c r="F34" s="438"/>
      <c r="G34" s="438"/>
      <c r="H34" s="438"/>
      <c r="I34" s="439"/>
      <c r="J34" s="368"/>
    </row>
    <row r="35" spans="2:10" ht="48" customHeight="1">
      <c r="B35" s="320"/>
      <c r="C35" s="230" t="s">
        <v>3</v>
      </c>
      <c r="D35" s="287"/>
      <c r="E35" s="288"/>
      <c r="F35" s="288"/>
      <c r="G35" s="288"/>
      <c r="H35" s="288"/>
      <c r="I35" s="321"/>
      <c r="J35" s="368"/>
    </row>
    <row r="36" spans="2:10" ht="28" customHeight="1">
      <c r="B36" s="320"/>
      <c r="C36" s="231" t="s">
        <v>211</v>
      </c>
      <c r="D36" s="295"/>
      <c r="E36" s="296"/>
      <c r="F36" s="296"/>
      <c r="G36" s="296"/>
      <c r="H36" s="296"/>
      <c r="I36" s="254"/>
      <c r="J36" s="368"/>
    </row>
    <row r="37" spans="2:10" ht="20.25" customHeight="1" thickBot="1">
      <c r="C37" s="231" t="s">
        <v>57</v>
      </c>
      <c r="D37" s="295"/>
      <c r="E37" s="296"/>
      <c r="F37" s="296"/>
      <c r="G37" s="296"/>
      <c r="H37" s="296"/>
      <c r="I37" s="254"/>
    </row>
    <row r="38" spans="2:10" ht="26.5" customHeight="1" thickBot="1">
      <c r="C38" s="235" t="s">
        <v>64</v>
      </c>
      <c r="D38" s="357">
        <f t="shared" ref="D38:I38" si="2">SUM(D35:D37)</f>
        <v>0</v>
      </c>
      <c r="E38" s="358">
        <f t="shared" si="2"/>
        <v>0</v>
      </c>
      <c r="F38" s="358">
        <f t="shared" si="2"/>
        <v>0</v>
      </c>
      <c r="G38" s="358">
        <f t="shared" si="2"/>
        <v>0</v>
      </c>
      <c r="H38" s="358">
        <f t="shared" si="2"/>
        <v>0</v>
      </c>
      <c r="I38" s="359">
        <f t="shared" si="2"/>
        <v>0</v>
      </c>
    </row>
    <row r="39" spans="2:10" ht="26.5" customHeight="1">
      <c r="C39" s="437" t="s">
        <v>210</v>
      </c>
      <c r="D39" s="438"/>
      <c r="E39" s="438"/>
      <c r="F39" s="438"/>
      <c r="G39" s="438"/>
      <c r="H39" s="438"/>
      <c r="I39" s="439"/>
    </row>
    <row r="40" spans="2:10" ht="26.5" customHeight="1">
      <c r="C40" s="230" t="s">
        <v>614</v>
      </c>
      <c r="D40" s="378"/>
      <c r="E40" s="379"/>
      <c r="F40" s="379"/>
      <c r="G40" s="379"/>
      <c r="H40" s="288"/>
      <c r="I40" s="321"/>
    </row>
    <row r="41" spans="2:10" ht="26.5" customHeight="1" thickBot="1">
      <c r="C41" s="231" t="s">
        <v>202</v>
      </c>
      <c r="D41" s="306"/>
      <c r="E41" s="307"/>
      <c r="F41" s="307"/>
      <c r="G41" s="307"/>
      <c r="H41" s="296"/>
      <c r="I41" s="254"/>
    </row>
    <row r="42" spans="2:10" ht="26.5" customHeight="1" thickBot="1">
      <c r="C42" s="235" t="s">
        <v>203</v>
      </c>
      <c r="D42" s="357">
        <f t="shared" ref="D42:I42" si="3">D40+D41</f>
        <v>0</v>
      </c>
      <c r="E42" s="358">
        <f t="shared" si="3"/>
        <v>0</v>
      </c>
      <c r="F42" s="358">
        <f t="shared" si="3"/>
        <v>0</v>
      </c>
      <c r="G42" s="358">
        <f t="shared" si="3"/>
        <v>0</v>
      </c>
      <c r="H42" s="358">
        <f t="shared" si="3"/>
        <v>0</v>
      </c>
      <c r="I42" s="359">
        <f t="shared" si="3"/>
        <v>0</v>
      </c>
    </row>
    <row r="43" spans="2:10" ht="37.5" customHeight="1" thickBot="1">
      <c r="C43" s="268" t="s">
        <v>36</v>
      </c>
      <c r="D43" s="376">
        <f t="shared" ref="D43:I43" si="4">D13+D33+D38+D42</f>
        <v>0</v>
      </c>
      <c r="E43" s="376">
        <f t="shared" si="4"/>
        <v>0</v>
      </c>
      <c r="F43" s="376">
        <f t="shared" si="4"/>
        <v>0</v>
      </c>
      <c r="G43" s="376">
        <f t="shared" si="4"/>
        <v>0</v>
      </c>
      <c r="H43" s="376">
        <f t="shared" si="4"/>
        <v>0</v>
      </c>
      <c r="I43" s="377">
        <f t="shared" si="4"/>
        <v>0</v>
      </c>
    </row>
    <row r="47" spans="2:10" ht="14" thickBot="1"/>
    <row r="48" spans="2:10" ht="14">
      <c r="C48" s="489" t="s">
        <v>879</v>
      </c>
      <c r="D48" s="490"/>
      <c r="E48" s="490"/>
      <c r="F48" s="490"/>
      <c r="G48" s="490"/>
      <c r="H48" s="490"/>
      <c r="I48" s="491"/>
    </row>
    <row r="49" spans="3:9" ht="19" customHeight="1">
      <c r="C49" s="492" t="s">
        <v>669</v>
      </c>
      <c r="D49" s="493"/>
      <c r="E49" s="493"/>
      <c r="F49" s="494"/>
      <c r="G49" s="495"/>
      <c r="H49" s="496"/>
      <c r="I49" s="497"/>
    </row>
    <row r="50" spans="3:9" ht="29" customHeight="1">
      <c r="C50" s="504" t="s">
        <v>670</v>
      </c>
      <c r="D50" s="505"/>
      <c r="E50" s="505"/>
      <c r="F50" s="380">
        <v>1</v>
      </c>
      <c r="G50" s="498"/>
      <c r="H50" s="499"/>
      <c r="I50" s="500"/>
    </row>
    <row r="51" spans="3:9" ht="29" customHeight="1">
      <c r="C51" s="274"/>
      <c r="D51" s="229"/>
      <c r="E51" s="229"/>
      <c r="F51" s="275">
        <v>2</v>
      </c>
      <c r="G51" s="498"/>
      <c r="H51" s="499"/>
      <c r="I51" s="500"/>
    </row>
    <row r="52" spans="3:9" ht="29" customHeight="1">
      <c r="C52" s="274"/>
      <c r="D52" s="229"/>
      <c r="E52" s="229"/>
      <c r="F52" s="275"/>
      <c r="G52" s="472"/>
      <c r="H52" s="473"/>
      <c r="I52" s="474"/>
    </row>
    <row r="53" spans="3:9" ht="29" customHeight="1" thickBot="1">
      <c r="C53" s="501" t="s">
        <v>676</v>
      </c>
      <c r="D53" s="502"/>
      <c r="E53" s="502"/>
      <c r="F53" s="503"/>
      <c r="G53" s="506"/>
      <c r="H53" s="507"/>
      <c r="I53" s="508"/>
    </row>
  </sheetData>
  <sheetProtection algorithmName="SHA-512" hashValue="D4wzlW0xHV9Iq0T5gdb4BSYpBoFAin3QHAOEWVkkR6epyfTzvi1e1PFtWwUKF48o3EqOJ8gflJc+8YyWlUJtFg==" saltValue="CO2MdDPKQhvBOJdhG97lWQ==" spinCount="100000" sheet="1" objects="1" scenarios="1" formatCells="0" formatColumns="0"/>
  <mergeCells count="14">
    <mergeCell ref="G50:I50"/>
    <mergeCell ref="G52:I52"/>
    <mergeCell ref="G51:I51"/>
    <mergeCell ref="C53:F53"/>
    <mergeCell ref="C50:E50"/>
    <mergeCell ref="G53:I53"/>
    <mergeCell ref="B1:J1"/>
    <mergeCell ref="C6:I6"/>
    <mergeCell ref="C48:I48"/>
    <mergeCell ref="C49:F49"/>
    <mergeCell ref="G49:I49"/>
    <mergeCell ref="C14:I14"/>
    <mergeCell ref="C34:I34"/>
    <mergeCell ref="C39:I39"/>
  </mergeCells>
  <pageMargins left="0.70866141732283472" right="0.70866141732283472" top="0.74803149606299213" bottom="0.74803149606299213" header="0.31496062992125984" footer="0.31496062992125984"/>
  <pageSetup paperSize="9" scale="80"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'Listes déroulantes '!$A$50:$A$51</xm:f>
          </x14:formula1>
          <xm:sqref>D23:I29 D17:I20</xm:sqref>
        </x14:dataValidation>
        <x14:dataValidation type="list" allowBlank="1" showInputMessage="1" showErrorMessage="1" xr:uid="{00000000-0002-0000-0100-000001000000}">
          <x14:formula1>
            <xm:f>'Listes déroulantes '!$A$107:$A$110</xm:f>
          </x14:formula1>
          <xm:sqref>G50:G51</xm:sqref>
        </x14:dataValidation>
        <x14:dataValidation type="list" allowBlank="1" showInputMessage="1" showErrorMessage="1" xr:uid="{63F311F4-1394-1E42-9C0C-EE109B3BBDB8}">
          <x14:formula1>
            <xm:f>'Listes déroulantes '!$A$87:$A$89</xm:f>
          </x14:formula1>
          <xm:sqref>G49:I49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/>
    <pageSetUpPr fitToPage="1"/>
  </sheetPr>
  <dimension ref="B1:J56"/>
  <sheetViews>
    <sheetView topLeftCell="A16" zoomScale="110" zoomScaleNormal="110" workbookViewId="0">
      <selection activeCell="C31" sqref="C31"/>
    </sheetView>
  </sheetViews>
  <sheetFormatPr baseColWidth="10" defaultColWidth="10.83203125" defaultRowHeight="31" customHeight="1"/>
  <cols>
    <col min="1" max="1" width="3.6640625" style="197" customWidth="1"/>
    <col min="2" max="2" width="10.83203125" style="197"/>
    <col min="3" max="3" width="55.83203125" style="197" customWidth="1"/>
    <col min="4" max="9" width="11.1640625" style="197" customWidth="1"/>
    <col min="10" max="10" width="13.5" style="197" hidden="1" customWidth="1"/>
    <col min="11" max="16384" width="10.83203125" style="197"/>
  </cols>
  <sheetData>
    <row r="1" spans="2:10" ht="31" customHeight="1">
      <c r="B1" s="509" t="s">
        <v>139</v>
      </c>
      <c r="C1" s="510"/>
      <c r="D1" s="510"/>
      <c r="E1" s="510"/>
      <c r="F1" s="510"/>
      <c r="G1" s="510"/>
      <c r="H1" s="510"/>
      <c r="I1" s="510"/>
      <c r="J1" s="510"/>
    </row>
    <row r="2" spans="2:10" ht="31" customHeight="1">
      <c r="B2" s="261"/>
      <c r="C2" s="348"/>
      <c r="D2" s="348"/>
      <c r="E2" s="348"/>
      <c r="F2" s="348"/>
      <c r="G2" s="348"/>
      <c r="H2" s="348"/>
    </row>
    <row r="3" spans="2:10" ht="31" customHeight="1" thickBot="1">
      <c r="C3" s="200"/>
      <c r="D3" s="199"/>
      <c r="E3" s="199"/>
      <c r="F3" s="199"/>
      <c r="G3" s="199"/>
      <c r="H3" s="199"/>
    </row>
    <row r="4" spans="2:10" ht="31" customHeight="1" thickBot="1">
      <c r="B4" s="199"/>
      <c r="C4" s="200"/>
      <c r="D4" s="201">
        <v>2016</v>
      </c>
      <c r="E4" s="201">
        <v>2017</v>
      </c>
      <c r="F4" s="201">
        <v>2018</v>
      </c>
      <c r="G4" s="201">
        <v>2019</v>
      </c>
      <c r="H4" s="201">
        <v>2020</v>
      </c>
      <c r="I4" s="202">
        <v>2021</v>
      </c>
    </row>
    <row r="5" spans="2:10" ht="31" customHeight="1" thickBot="1">
      <c r="B5" s="203" t="s">
        <v>154</v>
      </c>
      <c r="C5" s="204"/>
      <c r="D5" s="205"/>
      <c r="E5" s="205"/>
      <c r="F5" s="205"/>
      <c r="G5" s="205"/>
      <c r="H5" s="205"/>
      <c r="I5" s="205"/>
    </row>
    <row r="6" spans="2:10" ht="31" customHeight="1">
      <c r="C6" s="437" t="s">
        <v>131</v>
      </c>
      <c r="D6" s="438"/>
      <c r="E6" s="438"/>
      <c r="F6" s="438"/>
      <c r="G6" s="438"/>
      <c r="H6" s="438"/>
      <c r="I6" s="439"/>
    </row>
    <row r="7" spans="2:10" ht="45" customHeight="1">
      <c r="B7" s="207"/>
      <c r="C7" s="230" t="s">
        <v>908</v>
      </c>
      <c r="D7" s="287"/>
      <c r="E7" s="288"/>
      <c r="F7" s="288"/>
      <c r="G7" s="288"/>
      <c r="H7" s="288"/>
      <c r="I7" s="321"/>
    </row>
    <row r="8" spans="2:10" ht="49" customHeight="1">
      <c r="B8" s="207"/>
      <c r="C8" s="231" t="s">
        <v>906</v>
      </c>
      <c r="D8" s="295"/>
      <c r="E8" s="296"/>
      <c r="F8" s="296"/>
      <c r="G8" s="296"/>
      <c r="H8" s="296"/>
      <c r="I8" s="254"/>
    </row>
    <row r="9" spans="2:10" ht="51" customHeight="1" thickBot="1">
      <c r="B9" s="207"/>
      <c r="C9" s="309" t="s">
        <v>907</v>
      </c>
      <c r="D9" s="349"/>
      <c r="E9" s="350"/>
      <c r="F9" s="350"/>
      <c r="G9" s="350"/>
      <c r="H9" s="350"/>
      <c r="I9" s="257"/>
    </row>
    <row r="10" spans="2:10" ht="31" customHeight="1" thickBot="1">
      <c r="B10" s="207"/>
      <c r="C10" s="235" t="s">
        <v>157</v>
      </c>
      <c r="D10" s="357">
        <f t="shared" ref="D10:I10" si="0">SUM(D7:D9)</f>
        <v>0</v>
      </c>
      <c r="E10" s="358">
        <f t="shared" si="0"/>
        <v>0</v>
      </c>
      <c r="F10" s="358">
        <f t="shared" si="0"/>
        <v>0</v>
      </c>
      <c r="G10" s="358">
        <f t="shared" si="0"/>
        <v>0</v>
      </c>
      <c r="H10" s="358">
        <f t="shared" si="0"/>
        <v>0</v>
      </c>
      <c r="I10" s="359">
        <f t="shared" si="0"/>
        <v>0</v>
      </c>
    </row>
    <row r="11" spans="2:10" ht="31" customHeight="1">
      <c r="C11" s="437" t="s">
        <v>136</v>
      </c>
      <c r="D11" s="438"/>
      <c r="E11" s="438"/>
      <c r="F11" s="438"/>
      <c r="G11" s="438"/>
      <c r="H11" s="438"/>
      <c r="I11" s="439"/>
    </row>
    <row r="12" spans="2:10" ht="31" customHeight="1">
      <c r="B12" s="207"/>
      <c r="C12" s="230" t="s">
        <v>137</v>
      </c>
      <c r="D12" s="287"/>
      <c r="E12" s="288"/>
      <c r="F12" s="288"/>
      <c r="G12" s="288"/>
      <c r="H12" s="288"/>
      <c r="I12" s="321"/>
    </row>
    <row r="13" spans="2:10" ht="31" customHeight="1" thickBot="1">
      <c r="B13" s="207"/>
      <c r="C13" s="309" t="s">
        <v>39</v>
      </c>
      <c r="D13" s="349"/>
      <c r="E13" s="350"/>
      <c r="F13" s="350"/>
      <c r="G13" s="350"/>
      <c r="H13" s="350"/>
      <c r="I13" s="257"/>
    </row>
    <row r="14" spans="2:10" ht="31" customHeight="1" thickBot="1">
      <c r="B14" s="207"/>
      <c r="C14" s="360" t="s">
        <v>158</v>
      </c>
      <c r="D14" s="361">
        <f t="shared" ref="D14:I14" si="1">SUM(D12:D13)</f>
        <v>0</v>
      </c>
      <c r="E14" s="362">
        <f t="shared" si="1"/>
        <v>0</v>
      </c>
      <c r="F14" s="362">
        <f t="shared" si="1"/>
        <v>0</v>
      </c>
      <c r="G14" s="362">
        <f t="shared" si="1"/>
        <v>0</v>
      </c>
      <c r="H14" s="362">
        <f t="shared" si="1"/>
        <v>0</v>
      </c>
      <c r="I14" s="363">
        <f t="shared" si="1"/>
        <v>0</v>
      </c>
    </row>
    <row r="15" spans="2:10" ht="31" customHeight="1">
      <c r="C15" s="437" t="s">
        <v>132</v>
      </c>
      <c r="D15" s="511"/>
      <c r="E15" s="511"/>
      <c r="F15" s="511"/>
      <c r="G15" s="511"/>
      <c r="H15" s="511"/>
      <c r="I15" s="512"/>
    </row>
    <row r="16" spans="2:10" ht="31" customHeight="1">
      <c r="B16" s="216"/>
      <c r="C16" s="351" t="s">
        <v>160</v>
      </c>
      <c r="D16" s="287"/>
      <c r="E16" s="288"/>
      <c r="F16" s="288"/>
      <c r="G16" s="288"/>
      <c r="H16" s="288"/>
      <c r="I16" s="321"/>
    </row>
    <row r="17" spans="2:9" ht="31" customHeight="1">
      <c r="B17" s="216"/>
      <c r="C17" s="215" t="s">
        <v>161</v>
      </c>
      <c r="D17" s="295"/>
      <c r="E17" s="296"/>
      <c r="F17" s="296"/>
      <c r="G17" s="296"/>
      <c r="H17" s="296"/>
      <c r="I17" s="254"/>
    </row>
    <row r="18" spans="2:9" ht="31" customHeight="1">
      <c r="B18" s="216"/>
      <c r="C18" s="215" t="s">
        <v>909</v>
      </c>
      <c r="D18" s="295"/>
      <c r="E18" s="296"/>
      <c r="F18" s="296"/>
      <c r="G18" s="296"/>
      <c r="H18" s="296"/>
      <c r="I18" s="254"/>
    </row>
    <row r="19" spans="2:9" ht="31" customHeight="1">
      <c r="B19" s="216"/>
      <c r="C19" s="215" t="s">
        <v>910</v>
      </c>
      <c r="D19" s="295"/>
      <c r="E19" s="296"/>
      <c r="F19" s="296"/>
      <c r="G19" s="296"/>
      <c r="H19" s="296"/>
      <c r="I19" s="254"/>
    </row>
    <row r="20" spans="2:9" ht="31" customHeight="1">
      <c r="B20" s="216"/>
      <c r="C20" s="215" t="s">
        <v>162</v>
      </c>
      <c r="D20" s="295"/>
      <c r="E20" s="296"/>
      <c r="F20" s="296"/>
      <c r="G20" s="296"/>
      <c r="H20" s="296"/>
      <c r="I20" s="254"/>
    </row>
    <row r="21" spans="2:9" ht="31" customHeight="1" thickBot="1">
      <c r="B21" s="216"/>
      <c r="C21" s="217" t="s">
        <v>163</v>
      </c>
      <c r="D21" s="349"/>
      <c r="E21" s="350"/>
      <c r="F21" s="350"/>
      <c r="G21" s="350"/>
      <c r="H21" s="350"/>
      <c r="I21" s="257"/>
    </row>
    <row r="22" spans="2:9" ht="31" customHeight="1" thickBot="1">
      <c r="B22" s="216"/>
      <c r="C22" s="235" t="s">
        <v>159</v>
      </c>
      <c r="D22" s="357">
        <f t="shared" ref="D22:I22" si="2">SUM(D16:D21)</f>
        <v>0</v>
      </c>
      <c r="E22" s="358">
        <f t="shared" si="2"/>
        <v>0</v>
      </c>
      <c r="F22" s="358">
        <f t="shared" si="2"/>
        <v>0</v>
      </c>
      <c r="G22" s="358">
        <f t="shared" si="2"/>
        <v>0</v>
      </c>
      <c r="H22" s="358">
        <f t="shared" si="2"/>
        <v>0</v>
      </c>
      <c r="I22" s="359">
        <f t="shared" si="2"/>
        <v>0</v>
      </c>
    </row>
    <row r="23" spans="2:9" ht="31" customHeight="1">
      <c r="C23" s="437" t="s">
        <v>133</v>
      </c>
      <c r="D23" s="438"/>
      <c r="E23" s="438"/>
      <c r="F23" s="438"/>
      <c r="G23" s="438"/>
      <c r="H23" s="438"/>
      <c r="I23" s="439"/>
    </row>
    <row r="24" spans="2:9" ht="31" customHeight="1">
      <c r="B24" s="216"/>
      <c r="C24" s="351" t="s">
        <v>165</v>
      </c>
      <c r="D24" s="287"/>
      <c r="E24" s="288"/>
      <c r="F24" s="288"/>
      <c r="G24" s="288"/>
      <c r="H24" s="288"/>
      <c r="I24" s="321"/>
    </row>
    <row r="25" spans="2:9" ht="31" customHeight="1">
      <c r="B25" s="216"/>
      <c r="C25" s="215" t="s">
        <v>166</v>
      </c>
      <c r="D25" s="295"/>
      <c r="E25" s="296"/>
      <c r="F25" s="296"/>
      <c r="G25" s="296"/>
      <c r="H25" s="296"/>
      <c r="I25" s="254"/>
    </row>
    <row r="26" spans="2:9" ht="31" customHeight="1" thickBot="1">
      <c r="B26" s="216"/>
      <c r="C26" s="352" t="s">
        <v>972</v>
      </c>
      <c r="D26" s="349"/>
      <c r="E26" s="350"/>
      <c r="F26" s="350"/>
      <c r="G26" s="350"/>
      <c r="H26" s="350"/>
      <c r="I26" s="257"/>
    </row>
    <row r="27" spans="2:9" ht="31" customHeight="1" thickBot="1">
      <c r="B27" s="216"/>
      <c r="C27" s="235" t="s">
        <v>164</v>
      </c>
      <c r="D27" s="357">
        <f t="shared" ref="D27:I27" si="3">SUM(D24:D26)</f>
        <v>0</v>
      </c>
      <c r="E27" s="358">
        <f t="shared" si="3"/>
        <v>0</v>
      </c>
      <c r="F27" s="358">
        <f t="shared" si="3"/>
        <v>0</v>
      </c>
      <c r="G27" s="358">
        <f t="shared" si="3"/>
        <v>0</v>
      </c>
      <c r="H27" s="358">
        <f t="shared" si="3"/>
        <v>0</v>
      </c>
      <c r="I27" s="359">
        <f t="shared" si="3"/>
        <v>0</v>
      </c>
    </row>
    <row r="28" spans="2:9" ht="31" customHeight="1">
      <c r="C28" s="437" t="s">
        <v>134</v>
      </c>
      <c r="D28" s="438"/>
      <c r="E28" s="438"/>
      <c r="F28" s="438"/>
      <c r="G28" s="438"/>
      <c r="H28" s="438"/>
      <c r="I28" s="439"/>
    </row>
    <row r="29" spans="2:9" ht="31" customHeight="1">
      <c r="B29" s="216"/>
      <c r="C29" s="353" t="s">
        <v>167</v>
      </c>
      <c r="D29" s="295"/>
      <c r="E29" s="296"/>
      <c r="F29" s="296"/>
      <c r="G29" s="296"/>
      <c r="H29" s="296"/>
      <c r="I29" s="254"/>
    </row>
    <row r="30" spans="2:9" ht="31" customHeight="1">
      <c r="B30" s="216"/>
      <c r="C30" s="353" t="s">
        <v>168</v>
      </c>
      <c r="D30" s="295"/>
      <c r="E30" s="296"/>
      <c r="F30" s="296"/>
      <c r="G30" s="296"/>
      <c r="H30" s="296"/>
      <c r="I30" s="254"/>
    </row>
    <row r="31" spans="2:9" ht="31" customHeight="1">
      <c r="B31" s="216"/>
      <c r="C31" s="353" t="s">
        <v>169</v>
      </c>
      <c r="D31" s="295"/>
      <c r="E31" s="296"/>
      <c r="F31" s="296"/>
      <c r="G31" s="296"/>
      <c r="H31" s="296"/>
      <c r="I31" s="254"/>
    </row>
    <row r="32" spans="2:9" ht="31" customHeight="1" thickBot="1">
      <c r="B32" s="216"/>
      <c r="C32" s="353" t="s">
        <v>170</v>
      </c>
      <c r="D32" s="295"/>
      <c r="E32" s="296"/>
      <c r="F32" s="296"/>
      <c r="G32" s="296"/>
      <c r="H32" s="296"/>
      <c r="I32" s="254"/>
    </row>
    <row r="33" spans="2:10" ht="31" customHeight="1" thickBot="1">
      <c r="B33" s="216"/>
      <c r="C33" s="235" t="s">
        <v>135</v>
      </c>
      <c r="D33" s="357">
        <f t="shared" ref="D33:I33" si="4">SUM(D29:D32)</f>
        <v>0</v>
      </c>
      <c r="E33" s="358">
        <f t="shared" si="4"/>
        <v>0</v>
      </c>
      <c r="F33" s="358">
        <f t="shared" si="4"/>
        <v>0</v>
      </c>
      <c r="G33" s="358">
        <f t="shared" si="4"/>
        <v>0</v>
      </c>
      <c r="H33" s="358">
        <f t="shared" si="4"/>
        <v>0</v>
      </c>
      <c r="I33" s="359">
        <f t="shared" si="4"/>
        <v>0</v>
      </c>
    </row>
    <row r="34" spans="2:10" ht="31" customHeight="1">
      <c r="C34" s="364" t="s">
        <v>155</v>
      </c>
      <c r="D34" s="365">
        <f t="shared" ref="D34:I34" si="5">D33+D27+D22+D14+D10</f>
        <v>0</v>
      </c>
      <c r="E34" s="365">
        <f t="shared" si="5"/>
        <v>0</v>
      </c>
      <c r="F34" s="365">
        <f t="shared" si="5"/>
        <v>0</v>
      </c>
      <c r="G34" s="365">
        <f t="shared" si="5"/>
        <v>0</v>
      </c>
      <c r="H34" s="365">
        <f t="shared" si="5"/>
        <v>0</v>
      </c>
      <c r="I34" s="365">
        <f t="shared" si="5"/>
        <v>0</v>
      </c>
    </row>
    <row r="35" spans="2:10" ht="31" customHeight="1">
      <c r="C35" s="354" t="s">
        <v>198</v>
      </c>
      <c r="D35" s="292"/>
      <c r="E35" s="293"/>
      <c r="F35" s="293"/>
      <c r="G35" s="293"/>
      <c r="H35" s="293"/>
      <c r="I35" s="251"/>
    </row>
    <row r="36" spans="2:10" ht="31" customHeight="1">
      <c r="C36" s="324" t="s">
        <v>199</v>
      </c>
      <c r="D36" s="295"/>
      <c r="E36" s="296"/>
      <c r="F36" s="296"/>
      <c r="G36" s="296"/>
      <c r="H36" s="296"/>
      <c r="I36" s="254"/>
    </row>
    <row r="37" spans="2:10" ht="45" customHeight="1" thickBot="1">
      <c r="C37" s="325" t="s">
        <v>533</v>
      </c>
      <c r="D37" s="326"/>
      <c r="E37" s="326"/>
      <c r="F37" s="326"/>
      <c r="G37" s="326"/>
      <c r="H37" s="326"/>
      <c r="I37" s="327"/>
    </row>
    <row r="38" spans="2:10" ht="31" customHeight="1" thickBot="1"/>
    <row r="39" spans="2:10" ht="31" customHeight="1">
      <c r="C39" s="489" t="s">
        <v>623</v>
      </c>
      <c r="D39" s="490"/>
      <c r="E39" s="490"/>
      <c r="F39" s="490"/>
      <c r="G39" s="490"/>
      <c r="H39" s="490"/>
      <c r="I39" s="491"/>
    </row>
    <row r="40" spans="2:10" ht="27" customHeight="1">
      <c r="C40" s="519" t="s">
        <v>561</v>
      </c>
      <c r="D40" s="520"/>
      <c r="E40" s="520"/>
      <c r="F40" s="521"/>
      <c r="G40" s="302"/>
      <c r="H40" s="303" t="s">
        <v>565</v>
      </c>
      <c r="I40" s="304"/>
      <c r="J40" s="197" t="b">
        <v>1</v>
      </c>
    </row>
    <row r="41" spans="2:10" ht="35" customHeight="1">
      <c r="C41" s="274"/>
      <c r="D41" s="229"/>
      <c r="E41" s="229"/>
      <c r="F41" s="275"/>
      <c r="G41" s="305"/>
      <c r="H41" s="523" t="s">
        <v>657</v>
      </c>
      <c r="I41" s="524"/>
      <c r="J41" s="197" t="b">
        <v>1</v>
      </c>
    </row>
    <row r="42" spans="2:10" ht="31" customHeight="1">
      <c r="C42" s="274"/>
      <c r="D42" s="229"/>
      <c r="E42" s="229"/>
      <c r="F42" s="275"/>
      <c r="G42" s="305"/>
      <c r="H42" s="525" t="s">
        <v>636</v>
      </c>
      <c r="I42" s="526"/>
      <c r="J42" s="197" t="b">
        <v>1</v>
      </c>
    </row>
    <row r="43" spans="2:10" ht="28" customHeight="1">
      <c r="C43" s="276"/>
      <c r="D43" s="277"/>
      <c r="E43" s="277"/>
      <c r="F43" s="278"/>
      <c r="G43" s="305"/>
      <c r="H43" s="527" t="s">
        <v>567</v>
      </c>
      <c r="I43" s="528"/>
      <c r="J43" s="197" t="b">
        <v>1</v>
      </c>
    </row>
    <row r="44" spans="2:10" ht="31" customHeight="1">
      <c r="C44" s="516" t="s">
        <v>615</v>
      </c>
      <c r="D44" s="517"/>
      <c r="E44" s="517"/>
      <c r="F44" s="518"/>
      <c r="G44" s="522"/>
      <c r="H44" s="473"/>
      <c r="I44" s="474"/>
    </row>
    <row r="45" spans="2:10" ht="28" customHeight="1">
      <c r="C45" s="513" t="s">
        <v>616</v>
      </c>
      <c r="D45" s="514"/>
      <c r="E45" s="514"/>
      <c r="F45" s="515"/>
      <c r="G45" s="355"/>
      <c r="H45" s="532" t="s">
        <v>565</v>
      </c>
      <c r="I45" s="533"/>
      <c r="J45" s="197" t="b">
        <v>0</v>
      </c>
    </row>
    <row r="46" spans="2:10" ht="31" customHeight="1">
      <c r="C46" s="274"/>
      <c r="D46" s="229"/>
      <c r="E46" s="229"/>
      <c r="F46" s="275"/>
      <c r="G46" s="305"/>
      <c r="H46" s="525" t="s">
        <v>657</v>
      </c>
      <c r="I46" s="526"/>
      <c r="J46" s="197" t="b">
        <v>0</v>
      </c>
    </row>
    <row r="47" spans="2:10" ht="31" customHeight="1">
      <c r="C47" s="274"/>
      <c r="D47" s="229"/>
      <c r="E47" s="229"/>
      <c r="F47" s="275"/>
      <c r="G47" s="305"/>
      <c r="H47" s="525" t="s">
        <v>635</v>
      </c>
      <c r="I47" s="526"/>
      <c r="J47" s="197" t="b">
        <v>0</v>
      </c>
    </row>
    <row r="48" spans="2:10" ht="30" customHeight="1">
      <c r="C48" s="276"/>
      <c r="D48" s="277"/>
      <c r="E48" s="277"/>
      <c r="F48" s="278"/>
      <c r="G48" s="356"/>
      <c r="H48" s="534" t="s">
        <v>567</v>
      </c>
      <c r="I48" s="535"/>
      <c r="J48" s="197" t="b">
        <v>0</v>
      </c>
    </row>
    <row r="49" spans="3:9" ht="37" customHeight="1">
      <c r="C49" s="516" t="s">
        <v>617</v>
      </c>
      <c r="D49" s="517"/>
      <c r="E49" s="517"/>
      <c r="F49" s="518"/>
      <c r="G49" s="529"/>
      <c r="H49" s="530"/>
      <c r="I49" s="531"/>
    </row>
    <row r="50" spans="3:9" ht="31" customHeight="1">
      <c r="C50" s="545" t="s">
        <v>624</v>
      </c>
      <c r="D50" s="546"/>
      <c r="E50" s="546"/>
      <c r="F50" s="546"/>
      <c r="G50" s="546"/>
      <c r="H50" s="546"/>
      <c r="I50" s="547"/>
    </row>
    <row r="51" spans="3:9" ht="31" customHeight="1">
      <c r="C51" s="492" t="s">
        <v>611</v>
      </c>
      <c r="D51" s="493"/>
      <c r="E51" s="493"/>
      <c r="F51" s="494"/>
      <c r="G51" s="548"/>
      <c r="H51" s="549"/>
      <c r="I51" s="550"/>
    </row>
    <row r="52" spans="3:9" ht="31" customHeight="1">
      <c r="C52" s="551" t="s">
        <v>650</v>
      </c>
      <c r="D52" s="552"/>
      <c r="E52" s="552"/>
      <c r="F52" s="553"/>
      <c r="G52" s="498"/>
      <c r="H52" s="499"/>
      <c r="I52" s="500"/>
    </row>
    <row r="53" spans="3:9" ht="31" customHeight="1">
      <c r="C53" s="516" t="s">
        <v>612</v>
      </c>
      <c r="D53" s="517"/>
      <c r="E53" s="517"/>
      <c r="F53" s="518"/>
      <c r="G53" s="536"/>
      <c r="H53" s="537"/>
      <c r="I53" s="538"/>
    </row>
    <row r="54" spans="3:9" ht="31" customHeight="1">
      <c r="C54" s="551" t="s">
        <v>650</v>
      </c>
      <c r="D54" s="552"/>
      <c r="E54" s="552"/>
      <c r="F54" s="553"/>
      <c r="G54" s="498"/>
      <c r="H54" s="499"/>
      <c r="I54" s="500"/>
    </row>
    <row r="55" spans="3:9" ht="31" customHeight="1">
      <c r="C55" s="551" t="s">
        <v>566</v>
      </c>
      <c r="D55" s="552"/>
      <c r="E55" s="552"/>
      <c r="F55" s="553"/>
      <c r="G55" s="498"/>
      <c r="H55" s="499"/>
      <c r="I55" s="500"/>
    </row>
    <row r="56" spans="3:9" ht="31" customHeight="1" thickBot="1">
      <c r="C56" s="539" t="s">
        <v>650</v>
      </c>
      <c r="D56" s="540"/>
      <c r="E56" s="540"/>
      <c r="F56" s="541"/>
      <c r="G56" s="542"/>
      <c r="H56" s="543"/>
      <c r="I56" s="544"/>
    </row>
  </sheetData>
  <sheetProtection algorithmName="SHA-512" hashValue="S9nE6k2puLPlj+zXyCJNmfo/nqMmeYZP1in8T7BFEpFcrhMYxzlH+w2PZdkyOtWKWe3zqFeKzUWC0lXyh2F53g==" saltValue="NQqUeCEocC3T/YHjq8yrvg==" spinCount="100000" sheet="1" objects="1" scenarios="1" formatCells="0" formatColumns="0"/>
  <mergeCells count="33">
    <mergeCell ref="C53:F53"/>
    <mergeCell ref="G53:I53"/>
    <mergeCell ref="C56:F56"/>
    <mergeCell ref="G56:I56"/>
    <mergeCell ref="C50:I50"/>
    <mergeCell ref="C51:F51"/>
    <mergeCell ref="G51:I51"/>
    <mergeCell ref="C52:F52"/>
    <mergeCell ref="G52:I52"/>
    <mergeCell ref="C54:F54"/>
    <mergeCell ref="G54:I54"/>
    <mergeCell ref="C55:F55"/>
    <mergeCell ref="G55:I55"/>
    <mergeCell ref="C45:F45"/>
    <mergeCell ref="C49:F49"/>
    <mergeCell ref="C39:I39"/>
    <mergeCell ref="C40:F40"/>
    <mergeCell ref="C44:F44"/>
    <mergeCell ref="G44:I44"/>
    <mergeCell ref="H41:I41"/>
    <mergeCell ref="H42:I42"/>
    <mergeCell ref="H43:I43"/>
    <mergeCell ref="G49:I49"/>
    <mergeCell ref="H45:I45"/>
    <mergeCell ref="H46:I46"/>
    <mergeCell ref="H47:I47"/>
    <mergeCell ref="H48:I48"/>
    <mergeCell ref="B1:J1"/>
    <mergeCell ref="C6:I6"/>
    <mergeCell ref="C15:I15"/>
    <mergeCell ref="C23:I23"/>
    <mergeCell ref="C28:I28"/>
    <mergeCell ref="C11:I11"/>
  </mergeCell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7" r:id="rId4" name="Check Box 3">
              <controlPr defaultSize="0" autoFill="0" autoLine="0" autoPict="0">
                <anchor moveWithCells="1">
                  <from>
                    <xdr:col>6</xdr:col>
                    <xdr:colOff>406400</xdr:colOff>
                    <xdr:row>39</xdr:row>
                    <xdr:rowOff>50800</xdr:rowOff>
                  </from>
                  <to>
                    <xdr:col>7</xdr:col>
                    <xdr:colOff>25400</xdr:colOff>
                    <xdr:row>40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5" name="Check Box 4">
              <controlPr defaultSize="0" autoFill="0" autoLine="0" autoPict="0">
                <anchor moveWithCells="1">
                  <from>
                    <xdr:col>6</xdr:col>
                    <xdr:colOff>406400</xdr:colOff>
                    <xdr:row>40</xdr:row>
                    <xdr:rowOff>50800</xdr:rowOff>
                  </from>
                  <to>
                    <xdr:col>7</xdr:col>
                    <xdr:colOff>25400</xdr:colOff>
                    <xdr:row>40</xdr:row>
                    <xdr:rowOff>393700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6" name="Check Box 5">
              <controlPr defaultSize="0" autoFill="0" autoLine="0" autoPict="0">
                <anchor moveWithCells="1">
                  <from>
                    <xdr:col>6</xdr:col>
                    <xdr:colOff>406400</xdr:colOff>
                    <xdr:row>41</xdr:row>
                    <xdr:rowOff>50800</xdr:rowOff>
                  </from>
                  <to>
                    <xdr:col>7</xdr:col>
                    <xdr:colOff>25400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7" name="Check Box 7">
              <controlPr defaultSize="0" autoFill="0" autoLine="0" autoPict="0">
                <anchor moveWithCells="1">
                  <from>
                    <xdr:col>6</xdr:col>
                    <xdr:colOff>406400</xdr:colOff>
                    <xdr:row>42</xdr:row>
                    <xdr:rowOff>50800</xdr:rowOff>
                  </from>
                  <to>
                    <xdr:col>7</xdr:col>
                    <xdr:colOff>25400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8" name="Check Box 9">
              <controlPr defaultSize="0" autoFill="0" autoLine="0" autoPict="0">
                <anchor moveWithCells="1">
                  <from>
                    <xdr:col>6</xdr:col>
                    <xdr:colOff>406400</xdr:colOff>
                    <xdr:row>39</xdr:row>
                    <xdr:rowOff>50800</xdr:rowOff>
                  </from>
                  <to>
                    <xdr:col>7</xdr:col>
                    <xdr:colOff>25400</xdr:colOff>
                    <xdr:row>40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9" name="Check Box 10">
              <controlPr defaultSize="0" autoFill="0" autoLine="0" autoPict="0">
                <anchor moveWithCells="1">
                  <from>
                    <xdr:col>6</xdr:col>
                    <xdr:colOff>406400</xdr:colOff>
                    <xdr:row>44</xdr:row>
                    <xdr:rowOff>50800</xdr:rowOff>
                  </from>
                  <to>
                    <xdr:col>7</xdr:col>
                    <xdr:colOff>25400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0" name="Check Box 11">
              <controlPr defaultSize="0" autoFill="0" autoLine="0" autoPict="0">
                <anchor moveWithCells="1">
                  <from>
                    <xdr:col>6</xdr:col>
                    <xdr:colOff>406400</xdr:colOff>
                    <xdr:row>45</xdr:row>
                    <xdr:rowOff>50800</xdr:rowOff>
                  </from>
                  <to>
                    <xdr:col>7</xdr:col>
                    <xdr:colOff>25400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1" name="Check Box 12">
              <controlPr defaultSize="0" autoFill="0" autoLine="0" autoPict="0">
                <anchor moveWithCells="1">
                  <from>
                    <xdr:col>6</xdr:col>
                    <xdr:colOff>406400</xdr:colOff>
                    <xdr:row>46</xdr:row>
                    <xdr:rowOff>50800</xdr:rowOff>
                  </from>
                  <to>
                    <xdr:col>7</xdr:col>
                    <xdr:colOff>25400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2" name="Check Box 14">
              <controlPr defaultSize="0" autoFill="0" autoLine="0" autoPict="0">
                <anchor moveWithCells="1">
                  <from>
                    <xdr:col>6</xdr:col>
                    <xdr:colOff>406400</xdr:colOff>
                    <xdr:row>47</xdr:row>
                    <xdr:rowOff>50800</xdr:rowOff>
                  </from>
                  <to>
                    <xdr:col>7</xdr:col>
                    <xdr:colOff>25400</xdr:colOff>
                    <xdr:row>48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3" name="Check Box 16">
              <controlPr defaultSize="0" autoFill="0" autoLine="0" autoPict="0">
                <anchor moveWithCells="1">
                  <from>
                    <xdr:col>6</xdr:col>
                    <xdr:colOff>406400</xdr:colOff>
                    <xdr:row>44</xdr:row>
                    <xdr:rowOff>50800</xdr:rowOff>
                  </from>
                  <to>
                    <xdr:col>7</xdr:col>
                    <xdr:colOff>25400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4" name="Check Box 17">
              <controlPr defaultSize="0" autoFill="0" autoLine="0" autoPict="0">
                <anchor moveWithCells="1">
                  <from>
                    <xdr:col>6</xdr:col>
                    <xdr:colOff>406400</xdr:colOff>
                    <xdr:row>39</xdr:row>
                    <xdr:rowOff>50800</xdr:rowOff>
                  </from>
                  <to>
                    <xdr:col>7</xdr:col>
                    <xdr:colOff>25400</xdr:colOff>
                    <xdr:row>40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15" name="Check Box 18">
              <controlPr defaultSize="0" autoFill="0" autoLine="0" autoPict="0">
                <anchor moveWithCells="1">
                  <from>
                    <xdr:col>6</xdr:col>
                    <xdr:colOff>406400</xdr:colOff>
                    <xdr:row>40</xdr:row>
                    <xdr:rowOff>50800</xdr:rowOff>
                  </from>
                  <to>
                    <xdr:col>7</xdr:col>
                    <xdr:colOff>25400</xdr:colOff>
                    <xdr:row>40</xdr:row>
                    <xdr:rowOff>393700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16" name="Check Box 19">
              <controlPr defaultSize="0" autoFill="0" autoLine="0" autoPict="0">
                <anchor moveWithCells="1">
                  <from>
                    <xdr:col>6</xdr:col>
                    <xdr:colOff>406400</xdr:colOff>
                    <xdr:row>41</xdr:row>
                    <xdr:rowOff>50800</xdr:rowOff>
                  </from>
                  <to>
                    <xdr:col>7</xdr:col>
                    <xdr:colOff>25400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17" name="Check Box 21">
              <controlPr defaultSize="0" autoFill="0" autoLine="0" autoPict="0">
                <anchor moveWithCells="1">
                  <from>
                    <xdr:col>6</xdr:col>
                    <xdr:colOff>406400</xdr:colOff>
                    <xdr:row>42</xdr:row>
                    <xdr:rowOff>50800</xdr:rowOff>
                  </from>
                  <to>
                    <xdr:col>7</xdr:col>
                    <xdr:colOff>25400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18" name="Check Box 23">
              <controlPr defaultSize="0" autoFill="0" autoLine="0" autoPict="0">
                <anchor moveWithCells="1">
                  <from>
                    <xdr:col>6</xdr:col>
                    <xdr:colOff>406400</xdr:colOff>
                    <xdr:row>39</xdr:row>
                    <xdr:rowOff>50800</xdr:rowOff>
                  </from>
                  <to>
                    <xdr:col>7</xdr:col>
                    <xdr:colOff>25400</xdr:colOff>
                    <xdr:row>40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19" name="Check Box 24">
              <controlPr defaultSize="0" autoFill="0" autoLine="0" autoPict="0">
                <anchor moveWithCells="1">
                  <from>
                    <xdr:col>6</xdr:col>
                    <xdr:colOff>406400</xdr:colOff>
                    <xdr:row>45</xdr:row>
                    <xdr:rowOff>50800</xdr:rowOff>
                  </from>
                  <to>
                    <xdr:col>7</xdr:col>
                    <xdr:colOff>25400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0" name="Check Box 25">
              <controlPr defaultSize="0" autoFill="0" autoLine="0" autoPict="0">
                <anchor moveWithCells="1">
                  <from>
                    <xdr:col>6</xdr:col>
                    <xdr:colOff>406400</xdr:colOff>
                    <xdr:row>45</xdr:row>
                    <xdr:rowOff>50800</xdr:rowOff>
                  </from>
                  <to>
                    <xdr:col>7</xdr:col>
                    <xdr:colOff>25400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1" name="Check Box 26">
              <controlPr defaultSize="0" autoFill="0" autoLine="0" autoPict="0">
                <anchor moveWithCells="1">
                  <from>
                    <xdr:col>6</xdr:col>
                    <xdr:colOff>406400</xdr:colOff>
                    <xdr:row>46</xdr:row>
                    <xdr:rowOff>50800</xdr:rowOff>
                  </from>
                  <to>
                    <xdr:col>7</xdr:col>
                    <xdr:colOff>25400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22" name="Check Box 27">
              <controlPr defaultSize="0" autoFill="0" autoLine="0" autoPict="0">
                <anchor moveWithCells="1">
                  <from>
                    <xdr:col>6</xdr:col>
                    <xdr:colOff>406400</xdr:colOff>
                    <xdr:row>46</xdr:row>
                    <xdr:rowOff>50800</xdr:rowOff>
                  </from>
                  <to>
                    <xdr:col>7</xdr:col>
                    <xdr:colOff>25400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23" name="Check Box 30">
              <controlPr defaultSize="0" autoFill="0" autoLine="0" autoPict="0">
                <anchor moveWithCells="1">
                  <from>
                    <xdr:col>6</xdr:col>
                    <xdr:colOff>406400</xdr:colOff>
                    <xdr:row>47</xdr:row>
                    <xdr:rowOff>50800</xdr:rowOff>
                  </from>
                  <to>
                    <xdr:col>7</xdr:col>
                    <xdr:colOff>25400</xdr:colOff>
                    <xdr:row>48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24" name="Check Box 31">
              <controlPr defaultSize="0" autoFill="0" autoLine="0" autoPict="0">
                <anchor moveWithCells="1">
                  <from>
                    <xdr:col>6</xdr:col>
                    <xdr:colOff>406400</xdr:colOff>
                    <xdr:row>47</xdr:row>
                    <xdr:rowOff>50800</xdr:rowOff>
                  </from>
                  <to>
                    <xdr:col>7</xdr:col>
                    <xdr:colOff>25400</xdr:colOff>
                    <xdr:row>48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25" name="Check Box 34">
              <controlPr defaultSize="0" autoFill="0" autoLine="0" autoPict="0">
                <anchor moveWithCells="1">
                  <from>
                    <xdr:col>6</xdr:col>
                    <xdr:colOff>406400</xdr:colOff>
                    <xdr:row>44</xdr:row>
                    <xdr:rowOff>50800</xdr:rowOff>
                  </from>
                  <to>
                    <xdr:col>7</xdr:col>
                    <xdr:colOff>25400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26" name="Check Box 35">
              <controlPr defaultSize="0" autoFill="0" autoLine="0" autoPict="0">
                <anchor moveWithCells="1">
                  <from>
                    <xdr:col>6</xdr:col>
                    <xdr:colOff>406400</xdr:colOff>
                    <xdr:row>44</xdr:row>
                    <xdr:rowOff>50800</xdr:rowOff>
                  </from>
                  <to>
                    <xdr:col>7</xdr:col>
                    <xdr:colOff>25400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27" name="Check Box 36">
              <controlPr defaultSize="0" autoFill="0" autoLine="0" autoPict="0">
                <anchor moveWithCells="1">
                  <from>
                    <xdr:col>6</xdr:col>
                    <xdr:colOff>406400</xdr:colOff>
                    <xdr:row>45</xdr:row>
                    <xdr:rowOff>50800</xdr:rowOff>
                  </from>
                  <to>
                    <xdr:col>7</xdr:col>
                    <xdr:colOff>25400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28" name="Check Box 37">
              <controlPr defaultSize="0" autoFill="0" autoLine="0" autoPict="0">
                <anchor moveWithCells="1">
                  <from>
                    <xdr:col>6</xdr:col>
                    <xdr:colOff>406400</xdr:colOff>
                    <xdr:row>45</xdr:row>
                    <xdr:rowOff>50800</xdr:rowOff>
                  </from>
                  <to>
                    <xdr:col>7</xdr:col>
                    <xdr:colOff>25400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29" name="Check Box 38">
              <controlPr defaultSize="0" autoFill="0" autoLine="0" autoPict="0">
                <anchor moveWithCells="1">
                  <from>
                    <xdr:col>6</xdr:col>
                    <xdr:colOff>406400</xdr:colOff>
                    <xdr:row>45</xdr:row>
                    <xdr:rowOff>50800</xdr:rowOff>
                  </from>
                  <to>
                    <xdr:col>7</xdr:col>
                    <xdr:colOff>25400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30" name="Check Box 39">
              <controlPr defaultSize="0" autoFill="0" autoLine="0" autoPict="0">
                <anchor moveWithCells="1">
                  <from>
                    <xdr:col>6</xdr:col>
                    <xdr:colOff>406400</xdr:colOff>
                    <xdr:row>45</xdr:row>
                    <xdr:rowOff>50800</xdr:rowOff>
                  </from>
                  <to>
                    <xdr:col>7</xdr:col>
                    <xdr:colOff>25400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31" name="Check Box 40">
              <controlPr defaultSize="0" autoFill="0" autoLine="0" autoPict="0">
                <anchor moveWithCells="1">
                  <from>
                    <xdr:col>6</xdr:col>
                    <xdr:colOff>406400</xdr:colOff>
                    <xdr:row>46</xdr:row>
                    <xdr:rowOff>50800</xdr:rowOff>
                  </from>
                  <to>
                    <xdr:col>7</xdr:col>
                    <xdr:colOff>25400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32" name="Check Box 41">
              <controlPr defaultSize="0" autoFill="0" autoLine="0" autoPict="0">
                <anchor moveWithCells="1">
                  <from>
                    <xdr:col>6</xdr:col>
                    <xdr:colOff>406400</xdr:colOff>
                    <xdr:row>46</xdr:row>
                    <xdr:rowOff>50800</xdr:rowOff>
                  </from>
                  <to>
                    <xdr:col>7</xdr:col>
                    <xdr:colOff>25400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33" name="Check Box 42">
              <controlPr defaultSize="0" autoFill="0" autoLine="0" autoPict="0">
                <anchor moveWithCells="1">
                  <from>
                    <xdr:col>6</xdr:col>
                    <xdr:colOff>406400</xdr:colOff>
                    <xdr:row>46</xdr:row>
                    <xdr:rowOff>50800</xdr:rowOff>
                  </from>
                  <to>
                    <xdr:col>7</xdr:col>
                    <xdr:colOff>25400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34" name="Check Box 43">
              <controlPr defaultSize="0" autoFill="0" autoLine="0" autoPict="0">
                <anchor moveWithCells="1">
                  <from>
                    <xdr:col>6</xdr:col>
                    <xdr:colOff>406400</xdr:colOff>
                    <xdr:row>46</xdr:row>
                    <xdr:rowOff>50800</xdr:rowOff>
                  </from>
                  <to>
                    <xdr:col>7</xdr:col>
                    <xdr:colOff>25400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35" name="Check Box 48">
              <controlPr defaultSize="0" autoFill="0" autoLine="0" autoPict="0">
                <anchor moveWithCells="1">
                  <from>
                    <xdr:col>6</xdr:col>
                    <xdr:colOff>406400</xdr:colOff>
                    <xdr:row>47</xdr:row>
                    <xdr:rowOff>50800</xdr:rowOff>
                  </from>
                  <to>
                    <xdr:col>7</xdr:col>
                    <xdr:colOff>25400</xdr:colOff>
                    <xdr:row>48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36" name="Check Box 49">
              <controlPr defaultSize="0" autoFill="0" autoLine="0" autoPict="0">
                <anchor moveWithCells="1">
                  <from>
                    <xdr:col>6</xdr:col>
                    <xdr:colOff>406400</xdr:colOff>
                    <xdr:row>47</xdr:row>
                    <xdr:rowOff>50800</xdr:rowOff>
                  </from>
                  <to>
                    <xdr:col>7</xdr:col>
                    <xdr:colOff>25400</xdr:colOff>
                    <xdr:row>48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37" name="Check Box 50">
              <controlPr defaultSize="0" autoFill="0" autoLine="0" autoPict="0">
                <anchor moveWithCells="1">
                  <from>
                    <xdr:col>6</xdr:col>
                    <xdr:colOff>406400</xdr:colOff>
                    <xdr:row>47</xdr:row>
                    <xdr:rowOff>50800</xdr:rowOff>
                  </from>
                  <to>
                    <xdr:col>7</xdr:col>
                    <xdr:colOff>25400</xdr:colOff>
                    <xdr:row>48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38" name="Check Box 51">
              <controlPr defaultSize="0" autoFill="0" autoLine="0" autoPict="0">
                <anchor moveWithCells="1">
                  <from>
                    <xdr:col>6</xdr:col>
                    <xdr:colOff>406400</xdr:colOff>
                    <xdr:row>47</xdr:row>
                    <xdr:rowOff>50800</xdr:rowOff>
                  </from>
                  <to>
                    <xdr:col>7</xdr:col>
                    <xdr:colOff>25400</xdr:colOff>
                    <xdr:row>48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39" name="Check Box 52">
              <controlPr defaultSize="0" autoFill="0" autoLine="0" autoPict="0">
                <anchor moveWithCells="1">
                  <from>
                    <xdr:col>6</xdr:col>
                    <xdr:colOff>406400</xdr:colOff>
                    <xdr:row>44</xdr:row>
                    <xdr:rowOff>50800</xdr:rowOff>
                  </from>
                  <to>
                    <xdr:col>7</xdr:col>
                    <xdr:colOff>25400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40" name="Check Box 53">
              <controlPr defaultSize="0" autoFill="0" autoLine="0" autoPict="0">
                <anchor moveWithCells="1">
                  <from>
                    <xdr:col>6</xdr:col>
                    <xdr:colOff>406400</xdr:colOff>
                    <xdr:row>45</xdr:row>
                    <xdr:rowOff>50800</xdr:rowOff>
                  </from>
                  <to>
                    <xdr:col>7</xdr:col>
                    <xdr:colOff>25400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41" name="Check Box 54">
              <controlPr defaultSize="0" autoFill="0" autoLine="0" autoPict="0">
                <anchor moveWithCells="1">
                  <from>
                    <xdr:col>6</xdr:col>
                    <xdr:colOff>406400</xdr:colOff>
                    <xdr:row>44</xdr:row>
                    <xdr:rowOff>50800</xdr:rowOff>
                  </from>
                  <to>
                    <xdr:col>7</xdr:col>
                    <xdr:colOff>25400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42" name="Check Box 55">
              <controlPr defaultSize="0" autoFill="0" autoLine="0" autoPict="0">
                <anchor moveWithCells="1">
                  <from>
                    <xdr:col>6</xdr:col>
                    <xdr:colOff>406400</xdr:colOff>
                    <xdr:row>44</xdr:row>
                    <xdr:rowOff>50800</xdr:rowOff>
                  </from>
                  <to>
                    <xdr:col>7</xdr:col>
                    <xdr:colOff>25400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43" name="Check Box 56">
              <controlPr defaultSize="0" autoFill="0" autoLine="0" autoPict="0">
                <anchor moveWithCells="1">
                  <from>
                    <xdr:col>6</xdr:col>
                    <xdr:colOff>406400</xdr:colOff>
                    <xdr:row>45</xdr:row>
                    <xdr:rowOff>50800</xdr:rowOff>
                  </from>
                  <to>
                    <xdr:col>7</xdr:col>
                    <xdr:colOff>25400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44" name="Check Box 57">
              <controlPr defaultSize="0" autoFill="0" autoLine="0" autoPict="0">
                <anchor moveWithCells="1">
                  <from>
                    <xdr:col>6</xdr:col>
                    <xdr:colOff>406400</xdr:colOff>
                    <xdr:row>44</xdr:row>
                    <xdr:rowOff>50800</xdr:rowOff>
                  </from>
                  <to>
                    <xdr:col>7</xdr:col>
                    <xdr:colOff>25400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45" name="Check Box 71">
              <controlPr defaultSize="0" autoFill="0" autoLine="0" autoPict="0">
                <anchor moveWithCells="1">
                  <from>
                    <xdr:col>6</xdr:col>
                    <xdr:colOff>406400</xdr:colOff>
                    <xdr:row>39</xdr:row>
                    <xdr:rowOff>50800</xdr:rowOff>
                  </from>
                  <to>
                    <xdr:col>7</xdr:col>
                    <xdr:colOff>25400</xdr:colOff>
                    <xdr:row>40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46" name="Check Box 72">
              <controlPr defaultSize="0" autoFill="0" autoLine="0" autoPict="0">
                <anchor moveWithCells="1">
                  <from>
                    <xdr:col>6</xdr:col>
                    <xdr:colOff>406400</xdr:colOff>
                    <xdr:row>40</xdr:row>
                    <xdr:rowOff>50800</xdr:rowOff>
                  </from>
                  <to>
                    <xdr:col>7</xdr:col>
                    <xdr:colOff>25400</xdr:colOff>
                    <xdr:row>40</xdr:row>
                    <xdr:rowOff>393700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47" name="Check Box 73">
              <controlPr defaultSize="0" autoFill="0" autoLine="0" autoPict="0">
                <anchor moveWithCells="1">
                  <from>
                    <xdr:col>6</xdr:col>
                    <xdr:colOff>406400</xdr:colOff>
                    <xdr:row>39</xdr:row>
                    <xdr:rowOff>50800</xdr:rowOff>
                  </from>
                  <to>
                    <xdr:col>7</xdr:col>
                    <xdr:colOff>25400</xdr:colOff>
                    <xdr:row>40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48" name="Check Box 74">
              <controlPr defaultSize="0" autoFill="0" autoLine="0" autoPict="0">
                <anchor moveWithCells="1">
                  <from>
                    <xdr:col>6</xdr:col>
                    <xdr:colOff>406400</xdr:colOff>
                    <xdr:row>39</xdr:row>
                    <xdr:rowOff>50800</xdr:rowOff>
                  </from>
                  <to>
                    <xdr:col>7</xdr:col>
                    <xdr:colOff>25400</xdr:colOff>
                    <xdr:row>40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49" name="Check Box 75">
              <controlPr defaultSize="0" autoFill="0" autoLine="0" autoPict="0">
                <anchor moveWithCells="1">
                  <from>
                    <xdr:col>6</xdr:col>
                    <xdr:colOff>406400</xdr:colOff>
                    <xdr:row>40</xdr:row>
                    <xdr:rowOff>50800</xdr:rowOff>
                  </from>
                  <to>
                    <xdr:col>7</xdr:col>
                    <xdr:colOff>25400</xdr:colOff>
                    <xdr:row>40</xdr:row>
                    <xdr:rowOff>393700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50" name="Check Box 76">
              <controlPr defaultSize="0" autoFill="0" autoLine="0" autoPict="0">
                <anchor moveWithCells="1">
                  <from>
                    <xdr:col>6</xdr:col>
                    <xdr:colOff>406400</xdr:colOff>
                    <xdr:row>39</xdr:row>
                    <xdr:rowOff>50800</xdr:rowOff>
                  </from>
                  <to>
                    <xdr:col>7</xdr:col>
                    <xdr:colOff>25400</xdr:colOff>
                    <xdr:row>40</xdr:row>
                    <xdr:rowOff>50800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'Listes déroulantes '!$A$54:$A$56</xm:f>
          </x14:formula1>
          <xm:sqref>G44:I44</xm:sqref>
        </x14:dataValidation>
        <x14:dataValidation type="list" allowBlank="1" showInputMessage="1" showErrorMessage="1" xr:uid="{00000000-0002-0000-0200-000001000000}">
          <x14:formula1>
            <xm:f>'Listes déroulantes '!$B$102:$B$104</xm:f>
          </x14:formula1>
          <xm:sqref>G51:I51 G53:I53 G55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  <pageSetUpPr fitToPage="1"/>
  </sheetPr>
  <dimension ref="B2:M22"/>
  <sheetViews>
    <sheetView zoomScaleNormal="100" zoomScalePageLayoutView="129" workbookViewId="0">
      <selection activeCell="D13" sqref="D13"/>
    </sheetView>
  </sheetViews>
  <sheetFormatPr baseColWidth="10" defaultColWidth="10.83203125" defaultRowHeight="14"/>
  <cols>
    <col min="1" max="2" width="10.83203125" style="316"/>
    <col min="3" max="3" width="56.5" style="316" customWidth="1"/>
    <col min="4" max="6" width="10.83203125" style="316"/>
    <col min="7" max="8" width="9.33203125" style="316" customWidth="1"/>
    <col min="9" max="9" width="9.1640625" style="316" customWidth="1"/>
    <col min="10" max="10" width="9.33203125" style="332" hidden="1" customWidth="1"/>
    <col min="11" max="11" width="10.83203125" style="332"/>
    <col min="12" max="12" width="10.83203125" style="316"/>
    <col min="13" max="13" width="46.83203125" style="316" customWidth="1"/>
    <col min="14" max="16384" width="10.83203125" style="316"/>
  </cols>
  <sheetData>
    <row r="2" spans="2:13" ht="39" customHeight="1">
      <c r="B2" s="559" t="s">
        <v>53</v>
      </c>
      <c r="C2" s="560"/>
      <c r="D2" s="560"/>
      <c r="E2" s="560"/>
      <c r="F2" s="560"/>
      <c r="G2" s="560"/>
      <c r="H2" s="560"/>
      <c r="I2" s="560"/>
      <c r="J2" s="560"/>
    </row>
    <row r="3" spans="2:13" ht="19.5" customHeight="1">
      <c r="B3" s="561"/>
      <c r="C3" s="561"/>
      <c r="D3" s="561"/>
      <c r="E3" s="561"/>
      <c r="F3" s="561"/>
      <c r="G3" s="561"/>
      <c r="H3" s="561"/>
    </row>
    <row r="4" spans="2:13" ht="8.5" customHeight="1" thickBot="1">
      <c r="B4" s="318"/>
      <c r="C4" s="318"/>
      <c r="D4" s="318"/>
      <c r="E4" s="318"/>
      <c r="F4" s="318"/>
      <c r="G4" s="318"/>
      <c r="H4" s="318"/>
    </row>
    <row r="5" spans="2:13" ht="24" customHeight="1" thickBot="1">
      <c r="B5" s="199"/>
      <c r="C5" s="200"/>
      <c r="D5" s="201">
        <v>2016</v>
      </c>
      <c r="E5" s="201">
        <v>2017</v>
      </c>
      <c r="F5" s="201">
        <v>2018</v>
      </c>
      <c r="G5" s="201">
        <v>2019</v>
      </c>
      <c r="H5" s="201">
        <v>2020</v>
      </c>
      <c r="I5" s="202">
        <v>2021</v>
      </c>
      <c r="J5" s="333"/>
    </row>
    <row r="6" spans="2:13" ht="24" customHeight="1" thickBot="1">
      <c r="B6" s="203" t="s">
        <v>212</v>
      </c>
      <c r="C6" s="204"/>
      <c r="D6" s="205"/>
      <c r="E6" s="205"/>
      <c r="F6" s="205"/>
      <c r="G6" s="205"/>
      <c r="H6" s="205"/>
      <c r="I6" s="205"/>
      <c r="J6" s="333"/>
    </row>
    <row r="7" spans="2:13" ht="28" customHeight="1">
      <c r="B7" s="197"/>
      <c r="C7" s="562" t="s">
        <v>216</v>
      </c>
      <c r="D7" s="487"/>
      <c r="E7" s="487"/>
      <c r="F7" s="487"/>
      <c r="G7" s="487"/>
      <c r="H7" s="487"/>
      <c r="I7" s="488"/>
      <c r="J7" s="333"/>
    </row>
    <row r="8" spans="2:13" ht="53" customHeight="1">
      <c r="B8" s="280"/>
      <c r="C8" s="557" t="s">
        <v>58</v>
      </c>
      <c r="D8" s="558"/>
      <c r="E8" s="558"/>
      <c r="F8" s="558"/>
      <c r="G8" s="334"/>
      <c r="H8" s="334"/>
      <c r="I8" s="335"/>
      <c r="J8" s="333"/>
      <c r="M8" s="318"/>
    </row>
    <row r="9" spans="2:13" ht="35" customHeight="1">
      <c r="B9" s="280"/>
      <c r="C9" s="344" t="s">
        <v>49</v>
      </c>
      <c r="D9" s="336"/>
      <c r="E9" s="337"/>
      <c r="F9" s="337"/>
      <c r="G9" s="337"/>
      <c r="H9" s="337"/>
      <c r="I9" s="338"/>
      <c r="J9" s="333" t="b">
        <v>0</v>
      </c>
      <c r="M9" s="318"/>
    </row>
    <row r="10" spans="2:13" ht="52.5" customHeight="1">
      <c r="B10" s="280"/>
      <c r="C10" s="557" t="s">
        <v>59</v>
      </c>
      <c r="D10" s="558"/>
      <c r="E10" s="558"/>
      <c r="F10" s="558"/>
      <c r="G10" s="334"/>
      <c r="H10" s="334"/>
      <c r="I10" s="335"/>
      <c r="J10" s="333"/>
      <c r="M10" s="318"/>
    </row>
    <row r="11" spans="2:13" ht="35" customHeight="1">
      <c r="B11" s="280"/>
      <c r="C11" s="344" t="s">
        <v>49</v>
      </c>
      <c r="D11" s="336"/>
      <c r="E11" s="337"/>
      <c r="F11" s="337"/>
      <c r="G11" s="337"/>
      <c r="H11" s="337"/>
      <c r="I11" s="338"/>
      <c r="J11" s="339" t="b">
        <v>0</v>
      </c>
      <c r="M11" s="318"/>
    </row>
    <row r="12" spans="2:13" ht="42" customHeight="1">
      <c r="B12" s="280"/>
      <c r="C12" s="557" t="s">
        <v>215</v>
      </c>
      <c r="D12" s="558"/>
      <c r="E12" s="558"/>
      <c r="F12" s="558"/>
      <c r="G12" s="334"/>
      <c r="H12" s="334"/>
      <c r="I12" s="335"/>
      <c r="J12" s="333"/>
      <c r="M12" s="318"/>
    </row>
    <row r="13" spans="2:13" ht="30.5" customHeight="1" thickBot="1">
      <c r="C13" s="343" t="s">
        <v>49</v>
      </c>
      <c r="D13" s="340"/>
      <c r="E13" s="341"/>
      <c r="F13" s="341"/>
      <c r="G13" s="341"/>
      <c r="H13" s="341"/>
      <c r="I13" s="342"/>
      <c r="J13" s="332" t="b">
        <v>0</v>
      </c>
    </row>
    <row r="14" spans="2:13" ht="30.5" customHeight="1" thickBot="1">
      <c r="C14" s="345" t="s">
        <v>214</v>
      </c>
      <c r="D14" s="346">
        <f>D13+D11+D9</f>
        <v>0</v>
      </c>
      <c r="E14" s="346">
        <f t="shared" ref="E14:I14" si="0">E13+E11+E9</f>
        <v>0</v>
      </c>
      <c r="F14" s="346">
        <f t="shared" si="0"/>
        <v>0</v>
      </c>
      <c r="G14" s="346">
        <f t="shared" si="0"/>
        <v>0</v>
      </c>
      <c r="H14" s="346">
        <f t="shared" si="0"/>
        <v>0</v>
      </c>
      <c r="I14" s="347">
        <f t="shared" si="0"/>
        <v>0</v>
      </c>
    </row>
    <row r="15" spans="2:13" ht="29.5" customHeight="1">
      <c r="C15" s="554" t="s">
        <v>138</v>
      </c>
      <c r="D15" s="555"/>
      <c r="E15" s="555"/>
      <c r="F15" s="555"/>
      <c r="G15" s="555"/>
      <c r="H15" s="555"/>
      <c r="I15" s="556"/>
    </row>
    <row r="16" spans="2:13" ht="27" customHeight="1">
      <c r="C16" s="344" t="s">
        <v>31</v>
      </c>
      <c r="D16" s="336"/>
      <c r="E16" s="337"/>
      <c r="F16" s="337"/>
      <c r="G16" s="337"/>
      <c r="H16" s="337"/>
      <c r="I16" s="338"/>
    </row>
    <row r="17" spans="3:9" ht="23" customHeight="1">
      <c r="C17" s="343" t="s">
        <v>32</v>
      </c>
      <c r="D17" s="340"/>
      <c r="E17" s="341"/>
      <c r="F17" s="341"/>
      <c r="G17" s="341"/>
      <c r="H17" s="341"/>
      <c r="I17" s="342"/>
    </row>
    <row r="18" spans="3:9" ht="27" customHeight="1" thickBot="1">
      <c r="C18" s="343" t="s">
        <v>33</v>
      </c>
      <c r="D18" s="340"/>
      <c r="E18" s="341"/>
      <c r="F18" s="341"/>
      <c r="G18" s="341"/>
      <c r="H18" s="341"/>
      <c r="I18" s="342"/>
    </row>
    <row r="19" spans="3:9" ht="24" customHeight="1" thickBot="1">
      <c r="C19" s="345" t="s">
        <v>213</v>
      </c>
      <c r="D19" s="346">
        <f>SUM(D16:D18)</f>
        <v>0</v>
      </c>
      <c r="E19" s="346">
        <f t="shared" ref="E19:I19" si="1">SUM(E16:E18)</f>
        <v>0</v>
      </c>
      <c r="F19" s="346">
        <f t="shared" si="1"/>
        <v>0</v>
      </c>
      <c r="G19" s="346">
        <f t="shared" si="1"/>
        <v>0</v>
      </c>
      <c r="H19" s="346">
        <f t="shared" si="1"/>
        <v>0</v>
      </c>
      <c r="I19" s="347">
        <f t="shared" si="1"/>
        <v>0</v>
      </c>
    </row>
    <row r="21" spans="3:9">
      <c r="C21" s="318"/>
    </row>
    <row r="22" spans="3:9">
      <c r="C22" s="318"/>
    </row>
  </sheetData>
  <sheetProtection algorithmName="SHA-512" hashValue="SQFOf+qggh0AzLbVORIny0ynj6ocJyV2fMu4JT5jUFkC0kWbj5d1/Hme6ripPkkD+qAOXlX5y16mmlcaD2F/zA==" saltValue="ngB5KcyoLmP6Crt7b+9GCQ==" spinCount="100000" sheet="1" objects="1" scenarios="1" formatCells="0" formatColumns="0"/>
  <mergeCells count="7">
    <mergeCell ref="C15:I15"/>
    <mergeCell ref="C10:F10"/>
    <mergeCell ref="C12:F12"/>
    <mergeCell ref="B2:J2"/>
    <mergeCell ref="B3:H3"/>
    <mergeCell ref="C8:F8"/>
    <mergeCell ref="C7:I7"/>
  </mergeCells>
  <pageMargins left="0.70866141732283472" right="0.70866141732283472" top="0.74803149606299213" bottom="0.74803149606299213" header="0.31496062992125984" footer="0.31496062992125984"/>
  <pageSetup paperSize="9" scale="92" orientation="landscape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2" r:id="rId3" name="Check Box 6">
              <controlPr defaultSize="0" autoFill="0" autoLine="0" autoPict="0">
                <anchor moveWithCells="1">
                  <from>
                    <xdr:col>7</xdr:col>
                    <xdr:colOff>279400</xdr:colOff>
                    <xdr:row>9</xdr:row>
                    <xdr:rowOff>76200</xdr:rowOff>
                  </from>
                  <to>
                    <xdr:col>10</xdr:col>
                    <xdr:colOff>12700</xdr:colOff>
                    <xdr:row>9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4" name="Check Box 7">
              <controlPr defaultSize="0" autoFill="0" autoLine="0" autoPict="0">
                <anchor moveWithCells="1">
                  <from>
                    <xdr:col>7</xdr:col>
                    <xdr:colOff>215900</xdr:colOff>
                    <xdr:row>7</xdr:row>
                    <xdr:rowOff>63500</xdr:rowOff>
                  </from>
                  <to>
                    <xdr:col>8</xdr:col>
                    <xdr:colOff>635000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5" name="Check Box 8">
              <controlPr defaultSize="0" autoFill="0" autoLine="0" autoPict="0">
                <anchor moveWithCells="1">
                  <from>
                    <xdr:col>7</xdr:col>
                    <xdr:colOff>215900</xdr:colOff>
                    <xdr:row>11</xdr:row>
                    <xdr:rowOff>63500</xdr:rowOff>
                  </from>
                  <to>
                    <xdr:col>8</xdr:col>
                    <xdr:colOff>635000</xdr:colOff>
                    <xdr:row>12</xdr:row>
                    <xdr:rowOff>139700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  <pageSetUpPr fitToPage="1"/>
  </sheetPr>
  <dimension ref="B2:K17"/>
  <sheetViews>
    <sheetView workbookViewId="0">
      <selection activeCell="L16" sqref="L16"/>
    </sheetView>
  </sheetViews>
  <sheetFormatPr baseColWidth="10" defaultColWidth="10.83203125" defaultRowHeight="14"/>
  <cols>
    <col min="1" max="2" width="10.83203125" style="316"/>
    <col min="3" max="3" width="54.5" style="316" customWidth="1"/>
    <col min="4" max="9" width="10.83203125" style="316"/>
    <col min="10" max="10" width="3" style="316" customWidth="1"/>
    <col min="11" max="16384" width="10.83203125" style="316"/>
  </cols>
  <sheetData>
    <row r="2" spans="2:10" ht="34" customHeight="1">
      <c r="B2" s="559" t="s">
        <v>54</v>
      </c>
      <c r="C2" s="563"/>
      <c r="D2" s="563"/>
      <c r="E2" s="563"/>
      <c r="F2" s="563"/>
      <c r="G2" s="563"/>
      <c r="H2" s="563"/>
      <c r="I2" s="560"/>
      <c r="J2" s="560"/>
    </row>
    <row r="3" spans="2:10" ht="20" customHeight="1" thickBot="1">
      <c r="B3" s="317"/>
      <c r="C3" s="318"/>
      <c r="D3" s="318"/>
      <c r="E3" s="318"/>
      <c r="F3" s="318"/>
      <c r="G3" s="318"/>
      <c r="H3" s="318"/>
      <c r="I3" s="319"/>
    </row>
    <row r="4" spans="2:10" ht="20.5" customHeight="1" thickBot="1">
      <c r="B4" s="199"/>
      <c r="C4" s="200"/>
      <c r="D4" s="201">
        <v>2016</v>
      </c>
      <c r="E4" s="201">
        <v>2017</v>
      </c>
      <c r="F4" s="201">
        <v>2018</v>
      </c>
      <c r="G4" s="201">
        <v>2019</v>
      </c>
      <c r="H4" s="201">
        <v>2020</v>
      </c>
      <c r="I4" s="202">
        <v>2021</v>
      </c>
    </row>
    <row r="5" spans="2:10" ht="20.5" customHeight="1" thickBot="1">
      <c r="B5" s="203" t="s">
        <v>672</v>
      </c>
      <c r="C5" s="204"/>
      <c r="D5" s="205"/>
      <c r="E5" s="205"/>
      <c r="F5" s="205"/>
      <c r="G5" s="205"/>
      <c r="H5" s="205"/>
      <c r="I5" s="205"/>
    </row>
    <row r="6" spans="2:10" ht="18" customHeight="1">
      <c r="B6" s="197"/>
      <c r="C6" s="562" t="s">
        <v>671</v>
      </c>
      <c r="D6" s="487"/>
      <c r="E6" s="487"/>
      <c r="F6" s="487"/>
      <c r="G6" s="487"/>
      <c r="H6" s="487"/>
      <c r="I6" s="488"/>
    </row>
    <row r="7" spans="2:10" ht="28" customHeight="1">
      <c r="B7" s="320"/>
      <c r="C7" s="230" t="s">
        <v>4</v>
      </c>
      <c r="D7" s="287"/>
      <c r="E7" s="288"/>
      <c r="F7" s="288"/>
      <c r="G7" s="288"/>
      <c r="H7" s="288"/>
      <c r="I7" s="321"/>
    </row>
    <row r="8" spans="2:10" ht="30.5" customHeight="1">
      <c r="B8" s="320"/>
      <c r="C8" s="231" t="s">
        <v>56</v>
      </c>
      <c r="D8" s="295"/>
      <c r="E8" s="296"/>
      <c r="F8" s="296"/>
      <c r="G8" s="296"/>
      <c r="H8" s="296"/>
      <c r="I8" s="254"/>
    </row>
    <row r="9" spans="2:10" ht="56" customHeight="1" thickBot="1">
      <c r="B9" s="320"/>
      <c r="C9" s="231" t="s">
        <v>929</v>
      </c>
      <c r="D9" s="287"/>
      <c r="E9" s="288"/>
      <c r="F9" s="288"/>
      <c r="G9" s="288"/>
      <c r="H9" s="288"/>
      <c r="I9" s="321"/>
    </row>
    <row r="10" spans="2:10" ht="25" customHeight="1">
      <c r="B10" s="322"/>
      <c r="C10" s="562" t="s">
        <v>35</v>
      </c>
      <c r="D10" s="487"/>
      <c r="E10" s="487"/>
      <c r="F10" s="487"/>
      <c r="G10" s="487"/>
      <c r="H10" s="487"/>
      <c r="I10" s="488"/>
    </row>
    <row r="11" spans="2:10" ht="23" customHeight="1">
      <c r="B11" s="322"/>
      <c r="C11" s="230" t="s">
        <v>5</v>
      </c>
      <c r="D11" s="287"/>
      <c r="E11" s="288"/>
      <c r="F11" s="288"/>
      <c r="G11" s="288"/>
      <c r="H11" s="288"/>
      <c r="I11" s="321"/>
    </row>
    <row r="12" spans="2:10" ht="21.5" customHeight="1" thickBot="1">
      <c r="B12" s="322"/>
      <c r="C12" s="231" t="s">
        <v>6</v>
      </c>
      <c r="D12" s="295"/>
      <c r="E12" s="296"/>
      <c r="F12" s="296"/>
      <c r="G12" s="296"/>
      <c r="H12" s="296"/>
      <c r="I12" s="254"/>
    </row>
    <row r="13" spans="2:10" ht="33" customHeight="1" thickBot="1">
      <c r="B13" s="322"/>
      <c r="C13" s="265" t="s">
        <v>40</v>
      </c>
      <c r="D13" s="266">
        <f t="shared" ref="D13:I13" si="0">D7+D8+D11+D12</f>
        <v>0</v>
      </c>
      <c r="E13" s="266">
        <f t="shared" si="0"/>
        <v>0</v>
      </c>
      <c r="F13" s="266">
        <f t="shared" si="0"/>
        <v>0</v>
      </c>
      <c r="G13" s="266">
        <f t="shared" si="0"/>
        <v>0</v>
      </c>
      <c r="H13" s="266">
        <f t="shared" si="0"/>
        <v>0</v>
      </c>
      <c r="I13" s="329">
        <f t="shared" si="0"/>
        <v>0</v>
      </c>
    </row>
    <row r="14" spans="2:10" s="280" customFormat="1" ht="25.5" customHeight="1">
      <c r="B14" s="323"/>
      <c r="C14" s="330" t="s">
        <v>7</v>
      </c>
      <c r="D14" s="295"/>
      <c r="E14" s="296"/>
      <c r="F14" s="296"/>
      <c r="G14" s="296"/>
      <c r="H14" s="296"/>
      <c r="I14" s="254"/>
    </row>
    <row r="15" spans="2:10" s="280" customFormat="1" ht="25.5" customHeight="1">
      <c r="B15" s="323"/>
      <c r="C15" s="669" t="s">
        <v>983</v>
      </c>
      <c r="D15" s="349"/>
      <c r="E15" s="349"/>
      <c r="F15" s="349"/>
      <c r="G15" s="349"/>
      <c r="H15" s="349"/>
      <c r="I15" s="257"/>
    </row>
    <row r="16" spans="2:10" ht="44.5" customHeight="1" thickBot="1">
      <c r="B16" s="322"/>
      <c r="C16" s="331" t="s">
        <v>537</v>
      </c>
      <c r="D16" s="326"/>
      <c r="E16" s="326"/>
      <c r="F16" s="326"/>
      <c r="G16" s="326"/>
      <c r="H16" s="326"/>
      <c r="I16" s="327"/>
    </row>
    <row r="17" spans="2:11" ht="19" customHeight="1">
      <c r="B17" s="322"/>
      <c r="C17" s="328"/>
      <c r="D17" s="322"/>
      <c r="E17" s="322"/>
      <c r="F17" s="322"/>
      <c r="G17" s="322"/>
      <c r="H17" s="322"/>
      <c r="I17" s="319"/>
      <c r="J17" s="322"/>
      <c r="K17" s="322"/>
    </row>
  </sheetData>
  <sheetProtection algorithmName="SHA-512" hashValue="B+ECUdKLNkXmtrMVLOd18lcmkzJf9WGU4jFkpsROn9/dv0lcAH+Q75GFbNLHgD4te1B3bHCwmCZKlaTQ7WYYAA==" saltValue="wsU1ITtC9Q6pC8+V0r/bgg==" spinCount="100000" sheet="1" objects="1" scenarios="1" formatCells="0" formatColumns="0"/>
  <mergeCells count="3">
    <mergeCell ref="B2:J2"/>
    <mergeCell ref="C6:I6"/>
    <mergeCell ref="C10:I10"/>
  </mergeCells>
  <pageMargins left="0.70866141732283472" right="0.70866141732283472" top="0.74803149606299213" bottom="0.74803149606299213" header="0.31496062992125984" footer="0.31496062992125984"/>
  <pageSetup paperSize="9" scale="96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  <pageSetUpPr fitToPage="1"/>
  </sheetPr>
  <dimension ref="B1:J29"/>
  <sheetViews>
    <sheetView workbookViewId="0">
      <selection activeCell="C12" sqref="C12"/>
    </sheetView>
  </sheetViews>
  <sheetFormatPr baseColWidth="10" defaultColWidth="21.5" defaultRowHeight="14"/>
  <cols>
    <col min="1" max="1" width="10.33203125" style="280" customWidth="1"/>
    <col min="2" max="2" width="9.5" style="280" customWidth="1"/>
    <col min="3" max="3" width="50.83203125" style="280" customWidth="1"/>
    <col min="4" max="8" width="10" style="280" customWidth="1"/>
    <col min="9" max="9" width="12.1640625" style="280" customWidth="1"/>
    <col min="10" max="10" width="0" style="280" hidden="1" customWidth="1"/>
    <col min="11" max="16384" width="21.5" style="280"/>
  </cols>
  <sheetData>
    <row r="1" spans="2:10">
      <c r="B1" s="279"/>
      <c r="C1" s="279"/>
      <c r="D1" s="279"/>
      <c r="E1" s="279"/>
      <c r="F1" s="279"/>
      <c r="G1" s="279"/>
      <c r="H1" s="279"/>
    </row>
    <row r="2" spans="2:10" ht="20.5" customHeight="1">
      <c r="B2" s="567" t="s">
        <v>52</v>
      </c>
      <c r="C2" s="560"/>
      <c r="D2" s="560"/>
      <c r="E2" s="560"/>
      <c r="F2" s="560"/>
      <c r="G2" s="560"/>
      <c r="H2" s="560"/>
    </row>
    <row r="3" spans="2:10">
      <c r="B3" s="279"/>
      <c r="C3" s="279"/>
      <c r="D3" s="279"/>
      <c r="E3" s="279"/>
      <c r="F3" s="279"/>
      <c r="G3" s="279"/>
      <c r="H3" s="279"/>
    </row>
    <row r="4" spans="2:10" ht="26" customHeight="1" thickBot="1">
      <c r="B4" s="279"/>
      <c r="C4" s="279"/>
      <c r="D4" s="279"/>
      <c r="E4" s="279"/>
      <c r="F4" s="279"/>
      <c r="G4" s="279"/>
      <c r="H4" s="279"/>
    </row>
    <row r="5" spans="2:10" ht="15.75" customHeight="1" thickBot="1">
      <c r="B5" s="199"/>
      <c r="C5" s="200"/>
      <c r="D5" s="201">
        <v>2016</v>
      </c>
      <c r="E5" s="201">
        <v>2017</v>
      </c>
      <c r="F5" s="201">
        <v>2018</v>
      </c>
      <c r="G5" s="201">
        <v>2019</v>
      </c>
      <c r="H5" s="202">
        <v>2020</v>
      </c>
      <c r="I5" s="281"/>
      <c r="J5" s="282"/>
    </row>
    <row r="6" spans="2:10" ht="15.75" customHeight="1" thickBot="1">
      <c r="B6" s="203" t="s">
        <v>232</v>
      </c>
      <c r="C6" s="204"/>
      <c r="D6" s="205"/>
      <c r="E6" s="205"/>
      <c r="F6" s="205"/>
      <c r="G6" s="205"/>
      <c r="H6" s="283"/>
      <c r="I6" s="281"/>
      <c r="J6" s="282"/>
    </row>
    <row r="7" spans="2:10" ht="15.75" customHeight="1">
      <c r="B7" s="197"/>
      <c r="C7" s="284" t="s">
        <v>233</v>
      </c>
      <c r="D7" s="285"/>
      <c r="E7" s="285"/>
      <c r="F7" s="285"/>
      <c r="G7" s="285"/>
      <c r="H7" s="286"/>
      <c r="I7" s="281"/>
      <c r="J7" s="282"/>
    </row>
    <row r="8" spans="2:10" ht="20" customHeight="1" thickBot="1">
      <c r="B8" s="207"/>
      <c r="C8" s="230" t="s">
        <v>971</v>
      </c>
      <c r="D8" s="287"/>
      <c r="E8" s="288"/>
      <c r="F8" s="288"/>
      <c r="G8" s="288"/>
      <c r="H8" s="289"/>
      <c r="I8" s="281"/>
      <c r="J8" s="282"/>
    </row>
    <row r="9" spans="2:10" ht="17.25" customHeight="1">
      <c r="B9" s="279"/>
      <c r="C9" s="568" t="s">
        <v>34</v>
      </c>
      <c r="D9" s="569"/>
      <c r="E9" s="569"/>
      <c r="F9" s="569"/>
      <c r="G9" s="569"/>
      <c r="H9" s="570"/>
      <c r="I9" s="290"/>
      <c r="J9" s="291"/>
    </row>
    <row r="10" spans="2:10" ht="17.25" customHeight="1">
      <c r="B10" s="279"/>
      <c r="C10" s="308" t="s">
        <v>94</v>
      </c>
      <c r="D10" s="292"/>
      <c r="E10" s="293"/>
      <c r="F10" s="293"/>
      <c r="G10" s="293"/>
      <c r="H10" s="294"/>
      <c r="I10" s="290"/>
      <c r="J10" s="291"/>
    </row>
    <row r="11" spans="2:10" ht="17.25" customHeight="1">
      <c r="B11" s="279"/>
      <c r="C11" s="231" t="s">
        <v>95</v>
      </c>
      <c r="D11" s="295"/>
      <c r="E11" s="296"/>
      <c r="F11" s="296"/>
      <c r="G11" s="296"/>
      <c r="H11" s="297"/>
      <c r="I11" s="290"/>
      <c r="J11" s="291"/>
    </row>
    <row r="12" spans="2:10" ht="17.25" customHeight="1">
      <c r="B12" s="279"/>
      <c r="C12" s="309" t="s">
        <v>96</v>
      </c>
      <c r="D12" s="295"/>
      <c r="E12" s="296"/>
      <c r="F12" s="296"/>
      <c r="G12" s="296"/>
      <c r="H12" s="297"/>
      <c r="I12" s="290"/>
      <c r="J12" s="291"/>
    </row>
    <row r="13" spans="2:10" ht="17.25" customHeight="1">
      <c r="B13" s="279"/>
      <c r="C13" s="310" t="s">
        <v>97</v>
      </c>
      <c r="D13" s="287"/>
      <c r="E13" s="288"/>
      <c r="F13" s="288"/>
      <c r="G13" s="288"/>
      <c r="H13" s="289"/>
      <c r="I13" s="290"/>
      <c r="J13" s="291"/>
    </row>
    <row r="14" spans="2:10" ht="17.25" customHeight="1">
      <c r="B14" s="279"/>
      <c r="C14" s="231" t="s">
        <v>98</v>
      </c>
      <c r="D14" s="295"/>
      <c r="E14" s="296"/>
      <c r="F14" s="296"/>
      <c r="G14" s="296"/>
      <c r="H14" s="297"/>
      <c r="I14" s="290"/>
      <c r="J14" s="291"/>
    </row>
    <row r="15" spans="2:10" ht="17.25" customHeight="1">
      <c r="B15" s="279"/>
      <c r="C15" s="311" t="s">
        <v>641</v>
      </c>
      <c r="D15" s="306"/>
      <c r="E15" s="307"/>
      <c r="F15" s="307"/>
      <c r="G15" s="307"/>
      <c r="H15" s="297"/>
      <c r="I15" s="290"/>
      <c r="J15" s="291"/>
    </row>
    <row r="16" spans="2:10" ht="17.25" customHeight="1">
      <c r="B16" s="279"/>
      <c r="C16" s="231" t="s">
        <v>99</v>
      </c>
      <c r="D16" s="295"/>
      <c r="E16" s="296"/>
      <c r="F16" s="296"/>
      <c r="G16" s="296"/>
      <c r="H16" s="297"/>
      <c r="I16" s="290"/>
      <c r="J16" s="291"/>
    </row>
    <row r="17" spans="2:10" ht="17.25" customHeight="1" thickBot="1">
      <c r="B17" s="279"/>
      <c r="C17" s="312" t="s">
        <v>100</v>
      </c>
      <c r="D17" s="298"/>
      <c r="E17" s="298"/>
      <c r="F17" s="298"/>
      <c r="G17" s="298"/>
      <c r="H17" s="299"/>
      <c r="I17" s="290"/>
      <c r="J17" s="291"/>
    </row>
    <row r="18" spans="2:10" ht="17.25" customHeight="1">
      <c r="B18" s="279"/>
      <c r="C18" s="300"/>
      <c r="D18" s="301"/>
      <c r="E18" s="301"/>
      <c r="F18" s="301"/>
      <c r="G18" s="301"/>
      <c r="H18" s="301"/>
      <c r="I18" s="290"/>
      <c r="J18" s="291"/>
    </row>
    <row r="19" spans="2:10" ht="17.25" customHeight="1">
      <c r="B19" s="279"/>
      <c r="C19" s="300"/>
      <c r="D19" s="301"/>
      <c r="E19" s="301"/>
      <c r="F19" s="301"/>
      <c r="G19" s="301"/>
      <c r="H19" s="301"/>
      <c r="I19" s="290"/>
      <c r="J19" s="291"/>
    </row>
    <row r="20" spans="2:10" ht="17.25" customHeight="1">
      <c r="B20" s="279"/>
      <c r="C20" s="300"/>
      <c r="D20" s="301"/>
      <c r="E20" s="301"/>
      <c r="F20" s="301"/>
      <c r="G20" s="301"/>
      <c r="H20" s="301"/>
      <c r="I20" s="290"/>
      <c r="J20" s="291"/>
    </row>
    <row r="21" spans="2:10" ht="17.25" customHeight="1" thickBot="1">
      <c r="B21" s="279"/>
      <c r="C21" s="300"/>
      <c r="D21" s="301"/>
      <c r="E21" s="301"/>
      <c r="F21" s="301"/>
      <c r="G21" s="301"/>
      <c r="H21" s="301"/>
      <c r="I21" s="290"/>
      <c r="J21" s="291"/>
    </row>
    <row r="22" spans="2:10" ht="32" customHeight="1">
      <c r="C22" s="489" t="s">
        <v>932</v>
      </c>
      <c r="D22" s="490"/>
      <c r="E22" s="490"/>
      <c r="F22" s="490"/>
      <c r="G22" s="490"/>
      <c r="H22" s="490"/>
      <c r="I22" s="491"/>
    </row>
    <row r="23" spans="2:10" ht="32" customHeight="1" thickBot="1">
      <c r="C23" s="519" t="s">
        <v>933</v>
      </c>
      <c r="D23" s="520"/>
      <c r="E23" s="520"/>
      <c r="F23" s="521"/>
      <c r="G23" s="571"/>
      <c r="H23" s="572"/>
      <c r="I23" s="573"/>
    </row>
    <row r="24" spans="2:10" ht="29" customHeight="1">
      <c r="C24" s="489" t="s">
        <v>651</v>
      </c>
      <c r="D24" s="490"/>
      <c r="E24" s="490"/>
      <c r="F24" s="490"/>
      <c r="G24" s="490"/>
      <c r="H24" s="490"/>
      <c r="I24" s="491"/>
    </row>
    <row r="25" spans="2:10" ht="29" customHeight="1">
      <c r="C25" s="519" t="s">
        <v>652</v>
      </c>
      <c r="D25" s="520"/>
      <c r="E25" s="520"/>
      <c r="F25" s="521"/>
      <c r="G25" s="302"/>
      <c r="H25" s="303" t="s">
        <v>653</v>
      </c>
      <c r="I25" s="304"/>
      <c r="J25" s="280" t="b">
        <v>0</v>
      </c>
    </row>
    <row r="26" spans="2:10" ht="29" customHeight="1">
      <c r="C26" s="274"/>
      <c r="D26" s="229"/>
      <c r="E26" s="229"/>
      <c r="F26" s="275"/>
      <c r="G26" s="305"/>
      <c r="H26" s="525" t="s">
        <v>654</v>
      </c>
      <c r="I26" s="526"/>
      <c r="J26" s="280" t="b">
        <v>0</v>
      </c>
    </row>
    <row r="27" spans="2:10" ht="29" customHeight="1">
      <c r="C27" s="274"/>
      <c r="D27" s="229"/>
      <c r="E27" s="229"/>
      <c r="F27" s="275"/>
      <c r="G27" s="305"/>
      <c r="H27" s="525" t="s">
        <v>655</v>
      </c>
      <c r="I27" s="526"/>
      <c r="J27" s="280" t="b">
        <v>0</v>
      </c>
    </row>
    <row r="28" spans="2:10" ht="29" customHeight="1">
      <c r="C28" s="274"/>
      <c r="D28" s="229"/>
      <c r="E28" s="229"/>
      <c r="F28" s="275"/>
      <c r="G28" s="305"/>
      <c r="H28" s="525" t="s">
        <v>656</v>
      </c>
      <c r="I28" s="526"/>
      <c r="J28" s="280" t="b">
        <v>0</v>
      </c>
    </row>
    <row r="29" spans="2:10" ht="33" customHeight="1" thickBot="1">
      <c r="C29" s="313"/>
      <c r="D29" s="314"/>
      <c r="E29" s="314"/>
      <c r="F29" s="315"/>
      <c r="G29" s="564"/>
      <c r="H29" s="565"/>
      <c r="I29" s="566"/>
    </row>
  </sheetData>
  <sheetProtection algorithmName="SHA-512" hashValue="z9k+CWVZG4A/DaRQLPex6Lhlv6GdpQlKJGMyOA0NyjfRrJSQXVYJen1uGgnIjDfBkCjR91O8OvfPAxK7o9Y21w==" saltValue="WKw4Xiqv+4/OeNw8SyV/WQ==" spinCount="100000" sheet="1" objects="1" scenarios="1" formatCells="0" formatColumns="0"/>
  <mergeCells count="11">
    <mergeCell ref="H27:I27"/>
    <mergeCell ref="H28:I28"/>
    <mergeCell ref="G29:I29"/>
    <mergeCell ref="B2:H2"/>
    <mergeCell ref="C9:H9"/>
    <mergeCell ref="C24:I24"/>
    <mergeCell ref="C25:F25"/>
    <mergeCell ref="H26:I26"/>
    <mergeCell ref="C22:I22"/>
    <mergeCell ref="C23:F23"/>
    <mergeCell ref="G23:I23"/>
  </mergeCells>
  <pageMargins left="0.70866141732283472" right="0.70866141732283472" top="0.74803149606299213" bottom="0.74803149606299213" header="0.31496062992125984" footer="0.31496062992125984"/>
  <pageSetup paperSize="9" scale="91" orientation="landscape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3" name="Check Box 1">
              <controlPr defaultSize="0" autoFill="0" autoLine="0" autoPict="0">
                <anchor moveWithCells="1">
                  <from>
                    <xdr:col>6</xdr:col>
                    <xdr:colOff>406400</xdr:colOff>
                    <xdr:row>24</xdr:row>
                    <xdr:rowOff>50800</xdr:rowOff>
                  </from>
                  <to>
                    <xdr:col>7</xdr:col>
                    <xdr:colOff>114300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4" name="Check Box 2">
              <controlPr defaultSize="0" autoFill="0" autoLine="0" autoPict="0">
                <anchor moveWithCells="1">
                  <from>
                    <xdr:col>6</xdr:col>
                    <xdr:colOff>406400</xdr:colOff>
                    <xdr:row>25</xdr:row>
                    <xdr:rowOff>50800</xdr:rowOff>
                  </from>
                  <to>
                    <xdr:col>7</xdr:col>
                    <xdr:colOff>114300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r:id="rId5" name="Check Box 3">
              <controlPr defaultSize="0" autoFill="0" autoLine="0" autoPict="0">
                <anchor moveWithCells="1">
                  <from>
                    <xdr:col>6</xdr:col>
                    <xdr:colOff>406400</xdr:colOff>
                    <xdr:row>26</xdr:row>
                    <xdr:rowOff>50800</xdr:rowOff>
                  </from>
                  <to>
                    <xdr:col>7</xdr:col>
                    <xdr:colOff>114300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r:id="rId6" name="Check Box 4">
              <controlPr defaultSize="0" autoFill="0" autoLine="0" autoPict="0">
                <anchor moveWithCells="1">
                  <from>
                    <xdr:col>6</xdr:col>
                    <xdr:colOff>406400</xdr:colOff>
                    <xdr:row>27</xdr:row>
                    <xdr:rowOff>50800</xdr:rowOff>
                  </from>
                  <to>
                    <xdr:col>7</xdr:col>
                    <xdr:colOff>114300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9" r:id="rId7" name="Check Box 5">
              <controlPr defaultSize="0" autoFill="0" autoLine="0" autoPict="0">
                <anchor moveWithCells="1">
                  <from>
                    <xdr:col>6</xdr:col>
                    <xdr:colOff>406400</xdr:colOff>
                    <xdr:row>24</xdr:row>
                    <xdr:rowOff>50800</xdr:rowOff>
                  </from>
                  <to>
                    <xdr:col>7</xdr:col>
                    <xdr:colOff>114300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0" r:id="rId8" name="Check Box 6">
              <controlPr defaultSize="0" autoFill="0" autoLine="0" autoPict="0">
                <anchor moveWithCells="1">
                  <from>
                    <xdr:col>6</xdr:col>
                    <xdr:colOff>406400</xdr:colOff>
                    <xdr:row>24</xdr:row>
                    <xdr:rowOff>50800</xdr:rowOff>
                  </from>
                  <to>
                    <xdr:col>7</xdr:col>
                    <xdr:colOff>114300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1" r:id="rId9" name="Check Box 7">
              <controlPr defaultSize="0" autoFill="0" autoLine="0" autoPict="0">
                <anchor moveWithCells="1">
                  <from>
                    <xdr:col>6</xdr:col>
                    <xdr:colOff>406400</xdr:colOff>
                    <xdr:row>25</xdr:row>
                    <xdr:rowOff>50800</xdr:rowOff>
                  </from>
                  <to>
                    <xdr:col>7</xdr:col>
                    <xdr:colOff>114300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2" r:id="rId10" name="Check Box 8">
              <controlPr defaultSize="0" autoFill="0" autoLine="0" autoPict="0">
                <anchor moveWithCells="1">
                  <from>
                    <xdr:col>6</xdr:col>
                    <xdr:colOff>406400</xdr:colOff>
                    <xdr:row>26</xdr:row>
                    <xdr:rowOff>50800</xdr:rowOff>
                  </from>
                  <to>
                    <xdr:col>7</xdr:col>
                    <xdr:colOff>114300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3" r:id="rId11" name="Check Box 9">
              <controlPr defaultSize="0" autoFill="0" autoLine="0" autoPict="0">
                <anchor moveWithCells="1">
                  <from>
                    <xdr:col>6</xdr:col>
                    <xdr:colOff>406400</xdr:colOff>
                    <xdr:row>27</xdr:row>
                    <xdr:rowOff>50800</xdr:rowOff>
                  </from>
                  <to>
                    <xdr:col>7</xdr:col>
                    <xdr:colOff>114300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4" r:id="rId12" name="Check Box 10">
              <controlPr defaultSize="0" autoFill="0" autoLine="0" autoPict="0">
                <anchor moveWithCells="1">
                  <from>
                    <xdr:col>6</xdr:col>
                    <xdr:colOff>406400</xdr:colOff>
                    <xdr:row>24</xdr:row>
                    <xdr:rowOff>50800</xdr:rowOff>
                  </from>
                  <to>
                    <xdr:col>7</xdr:col>
                    <xdr:colOff>114300</xdr:colOff>
                    <xdr:row>25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D864B4E-090E-6844-A73B-62F85BCEA750}">
          <x14:formula1>
            <xm:f>'Listes déroulantes '!$A$50:$A$51</xm:f>
          </x14:formula1>
          <xm:sqref>G23:I23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B2:J23"/>
  <sheetViews>
    <sheetView topLeftCell="B1" zoomScale="114" zoomScaleNormal="174" zoomScalePageLayoutView="174" workbookViewId="0">
      <selection activeCell="E19" sqref="E19:I19"/>
    </sheetView>
  </sheetViews>
  <sheetFormatPr baseColWidth="10" defaultColWidth="10.83203125" defaultRowHeight="14"/>
  <cols>
    <col min="1" max="1" width="10.83203125" style="197"/>
    <col min="2" max="2" width="11.83203125" style="197" customWidth="1"/>
    <col min="3" max="3" width="46.5" style="197" customWidth="1"/>
    <col min="4" max="4" width="11.6640625" style="197" customWidth="1"/>
    <col min="5" max="5" width="11.33203125" style="197" customWidth="1"/>
    <col min="6" max="16384" width="10.83203125" style="197"/>
  </cols>
  <sheetData>
    <row r="2" spans="2:10" ht="26.5" customHeight="1">
      <c r="B2" s="574" t="s">
        <v>51</v>
      </c>
      <c r="C2" s="574"/>
      <c r="D2" s="574"/>
      <c r="E2" s="574"/>
      <c r="F2" s="574"/>
      <c r="G2" s="574"/>
      <c r="H2" s="574"/>
      <c r="I2" s="574"/>
      <c r="J2" s="574"/>
    </row>
    <row r="3" spans="2:10" ht="26.5" customHeight="1" thickBot="1">
      <c r="B3" s="198"/>
      <c r="C3" s="198"/>
      <c r="D3" s="198"/>
      <c r="E3" s="198"/>
      <c r="F3" s="198"/>
      <c r="G3" s="198"/>
      <c r="H3" s="198"/>
      <c r="I3" s="198"/>
      <c r="J3" s="198"/>
    </row>
    <row r="4" spans="2:10" ht="26.5" customHeight="1" thickBot="1">
      <c r="B4" s="199"/>
      <c r="C4" s="200"/>
      <c r="D4" s="201">
        <v>2016</v>
      </c>
      <c r="E4" s="201">
        <v>2017</v>
      </c>
      <c r="F4" s="201">
        <v>2018</v>
      </c>
      <c r="G4" s="201">
        <v>2019</v>
      </c>
      <c r="H4" s="201">
        <v>2020</v>
      </c>
      <c r="I4" s="202">
        <v>2021</v>
      </c>
      <c r="J4" s="198"/>
    </row>
    <row r="5" spans="2:10" ht="14.25" customHeight="1" thickBot="1">
      <c r="B5" s="203" t="s">
        <v>236</v>
      </c>
      <c r="C5" s="204"/>
      <c r="D5" s="205"/>
      <c r="E5" s="205"/>
      <c r="F5" s="205"/>
      <c r="G5" s="205"/>
      <c r="H5" s="205"/>
      <c r="I5" s="205"/>
      <c r="J5" s="206"/>
    </row>
    <row r="6" spans="2:10" ht="23" customHeight="1">
      <c r="C6" s="562" t="s">
        <v>8</v>
      </c>
      <c r="D6" s="487"/>
      <c r="E6" s="487"/>
      <c r="F6" s="487"/>
      <c r="G6" s="487"/>
      <c r="H6" s="487"/>
      <c r="I6" s="488"/>
      <c r="J6" s="206"/>
    </row>
    <row r="7" spans="2:10" ht="15">
      <c r="B7" s="207"/>
      <c r="C7" s="230" t="s">
        <v>9</v>
      </c>
      <c r="D7" s="208"/>
      <c r="E7" s="209"/>
      <c r="F7" s="209"/>
      <c r="G7" s="209"/>
      <c r="H7" s="209"/>
      <c r="I7" s="210"/>
      <c r="J7" s="206"/>
    </row>
    <row r="8" spans="2:10" ht="15">
      <c r="B8" s="207"/>
      <c r="C8" s="231" t="s">
        <v>10</v>
      </c>
      <c r="D8" s="211"/>
      <c r="E8" s="212"/>
      <c r="F8" s="212"/>
      <c r="G8" s="212"/>
      <c r="H8" s="212"/>
      <c r="I8" s="213"/>
      <c r="J8" s="206"/>
    </row>
    <row r="9" spans="2:10" ht="15">
      <c r="B9" s="214"/>
      <c r="C9" s="232" t="s">
        <v>11</v>
      </c>
      <c r="D9" s="211"/>
      <c r="E9" s="212"/>
      <c r="F9" s="212"/>
      <c r="G9" s="212"/>
      <c r="H9" s="212"/>
      <c r="I9" s="213"/>
      <c r="J9" s="206"/>
    </row>
    <row r="10" spans="2:10" ht="15">
      <c r="B10" s="214"/>
      <c r="C10" s="232" t="s">
        <v>12</v>
      </c>
      <c r="D10" s="211"/>
      <c r="E10" s="212"/>
      <c r="F10" s="212"/>
      <c r="G10" s="212"/>
      <c r="H10" s="212"/>
      <c r="I10" s="213"/>
      <c r="J10" s="206"/>
    </row>
    <row r="11" spans="2:10" ht="15">
      <c r="B11" s="214"/>
      <c r="C11" s="232" t="s">
        <v>13</v>
      </c>
      <c r="D11" s="211"/>
      <c r="E11" s="212"/>
      <c r="F11" s="212"/>
      <c r="G11" s="212"/>
      <c r="H11" s="212"/>
      <c r="I11" s="213"/>
      <c r="J11" s="206"/>
    </row>
    <row r="12" spans="2:10" ht="15">
      <c r="B12" s="214"/>
      <c r="C12" s="232" t="s">
        <v>14</v>
      </c>
      <c r="D12" s="211"/>
      <c r="E12" s="212"/>
      <c r="F12" s="212"/>
      <c r="G12" s="212"/>
      <c r="H12" s="212"/>
      <c r="I12" s="213"/>
      <c r="J12" s="206"/>
    </row>
    <row r="13" spans="2:10" ht="15">
      <c r="B13" s="214"/>
      <c r="C13" s="232" t="s">
        <v>15</v>
      </c>
      <c r="D13" s="211"/>
      <c r="E13" s="212"/>
      <c r="F13" s="212"/>
      <c r="G13" s="212"/>
      <c r="H13" s="212"/>
      <c r="I13" s="213"/>
      <c r="J13" s="206"/>
    </row>
    <row r="14" spans="2:10" ht="15">
      <c r="B14" s="214"/>
      <c r="C14" s="232" t="s">
        <v>16</v>
      </c>
      <c r="D14" s="211"/>
      <c r="E14" s="212"/>
      <c r="F14" s="212"/>
      <c r="G14" s="212"/>
      <c r="H14" s="212"/>
      <c r="I14" s="213"/>
      <c r="J14" s="206"/>
    </row>
    <row r="15" spans="2:10" ht="15">
      <c r="B15" s="216"/>
      <c r="C15" s="232" t="s">
        <v>915</v>
      </c>
      <c r="D15" s="211"/>
      <c r="E15" s="212"/>
      <c r="F15" s="212"/>
      <c r="G15" s="212"/>
      <c r="H15" s="212"/>
      <c r="I15" s="213"/>
      <c r="J15" s="206"/>
    </row>
    <row r="16" spans="2:10" ht="27" customHeight="1">
      <c r="B16" s="216"/>
      <c r="C16" s="232" t="s">
        <v>18</v>
      </c>
      <c r="D16" s="211"/>
      <c r="E16" s="212"/>
      <c r="F16" s="212"/>
      <c r="G16" s="212"/>
      <c r="H16" s="212"/>
      <c r="I16" s="213"/>
      <c r="J16" s="206"/>
    </row>
    <row r="17" spans="2:10" ht="19.5" customHeight="1" thickBot="1">
      <c r="B17" s="216"/>
      <c r="C17" s="234" t="s">
        <v>19</v>
      </c>
      <c r="D17" s="218"/>
      <c r="E17" s="219"/>
      <c r="F17" s="219"/>
      <c r="G17" s="219"/>
      <c r="H17" s="219"/>
      <c r="I17" s="220"/>
      <c r="J17" s="206"/>
    </row>
    <row r="18" spans="2:10" ht="22" customHeight="1" thickBot="1">
      <c r="C18" s="235" t="s">
        <v>37</v>
      </c>
      <c r="D18" s="236">
        <f t="shared" ref="D18:I18" si="0">SUM(D7:D17)</f>
        <v>0</v>
      </c>
      <c r="E18" s="237">
        <f t="shared" si="0"/>
        <v>0</v>
      </c>
      <c r="F18" s="237">
        <f t="shared" si="0"/>
        <v>0</v>
      </c>
      <c r="G18" s="237">
        <f t="shared" si="0"/>
        <v>0</v>
      </c>
      <c r="H18" s="237">
        <f t="shared" si="0"/>
        <v>0</v>
      </c>
      <c r="I18" s="238">
        <f t="shared" si="0"/>
        <v>0</v>
      </c>
    </row>
    <row r="19" spans="2:10" ht="15" customHeight="1">
      <c r="C19" s="575" t="s">
        <v>916</v>
      </c>
      <c r="D19" s="221">
        <v>1</v>
      </c>
      <c r="E19" s="579"/>
      <c r="F19" s="580"/>
      <c r="G19" s="580"/>
      <c r="H19" s="580"/>
      <c r="I19" s="581"/>
    </row>
    <row r="20" spans="2:10" ht="15" customHeight="1">
      <c r="C20" s="576"/>
      <c r="D20" s="222">
        <v>2</v>
      </c>
      <c r="E20" s="529"/>
      <c r="F20" s="530"/>
      <c r="G20" s="530"/>
      <c r="H20" s="530"/>
      <c r="I20" s="531"/>
    </row>
    <row r="21" spans="2:10" ht="15" customHeight="1">
      <c r="C21" s="577"/>
      <c r="D21" s="223">
        <v>3</v>
      </c>
      <c r="E21" s="529"/>
      <c r="F21" s="530"/>
      <c r="G21" s="530"/>
      <c r="H21" s="530"/>
      <c r="I21" s="531"/>
    </row>
    <row r="22" spans="2:10" ht="15" customHeight="1">
      <c r="C22" s="577"/>
      <c r="D22" s="223">
        <v>4</v>
      </c>
      <c r="E22" s="529"/>
      <c r="F22" s="530"/>
      <c r="G22" s="530"/>
      <c r="H22" s="530"/>
      <c r="I22" s="531"/>
    </row>
    <row r="23" spans="2:10" ht="16" customHeight="1" thickBot="1">
      <c r="C23" s="578"/>
      <c r="D23" s="224">
        <v>5</v>
      </c>
      <c r="E23" s="582"/>
      <c r="F23" s="583"/>
      <c r="G23" s="583"/>
      <c r="H23" s="583"/>
      <c r="I23" s="584"/>
    </row>
  </sheetData>
  <sheetProtection algorithmName="SHA-512" hashValue="wvfUhqcTXnHEnfIvGLPKjVm93IJjkGJ24M/nqhbUAexOeXO4+PjsD6i0ZHVghb22kg4i0SkmF6kgQ5Vsa3TJHQ==" saltValue="v891FIy/M2GJqD6KuFbhyQ==" spinCount="100000" sheet="1" objects="1" scenarios="1" formatCells="0" formatColumns="0"/>
  <mergeCells count="8">
    <mergeCell ref="B2:J2"/>
    <mergeCell ref="C19:C23"/>
    <mergeCell ref="C6:I6"/>
    <mergeCell ref="E19:I19"/>
    <mergeCell ref="E20:I20"/>
    <mergeCell ref="E23:I23"/>
    <mergeCell ref="E21:I21"/>
    <mergeCell ref="E22:I22"/>
  </mergeCells>
  <pageMargins left="0.70866141732283472" right="0.70866141732283472" top="0.74803149606299213" bottom="0.74803149606299213" header="0.31496062992125984" footer="0.31496062992125984"/>
  <pageSetup paperSize="9" scale="80"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4B768DD-E214-994F-ADAD-E008D35732C3}">
          <x14:formula1>
            <xm:f>'Listes déroulantes '!$I$2:$I$198</xm:f>
          </x14:formula1>
          <xm:sqref>E19:I23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AMI71"/>
  <sheetViews>
    <sheetView topLeftCell="B20" workbookViewId="0">
      <selection activeCell="C39" sqref="C39"/>
    </sheetView>
  </sheetViews>
  <sheetFormatPr baseColWidth="10" defaultColWidth="10.83203125" defaultRowHeight="14"/>
  <cols>
    <col min="1" max="1" width="10.83203125" style="197"/>
    <col min="2" max="2" width="13" style="197" customWidth="1"/>
    <col min="3" max="3" width="45" style="197" customWidth="1"/>
    <col min="4" max="9" width="13" style="197" customWidth="1"/>
    <col min="10" max="10" width="10.83203125" style="197" hidden="1" customWidth="1"/>
    <col min="11" max="16384" width="10.83203125" style="197"/>
  </cols>
  <sheetData>
    <row r="2" spans="2:1023" ht="64" customHeight="1">
      <c r="B2" s="509" t="s">
        <v>55</v>
      </c>
      <c r="C2" s="509"/>
      <c r="D2" s="509"/>
      <c r="E2" s="509"/>
      <c r="F2" s="509"/>
      <c r="G2" s="509"/>
      <c r="H2" s="509"/>
      <c r="I2" s="610"/>
      <c r="J2" s="610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  <c r="AF2" s="239"/>
      <c r="AG2" s="239"/>
      <c r="AH2" s="239"/>
      <c r="AI2" s="239"/>
      <c r="AJ2" s="239"/>
      <c r="AK2" s="239"/>
      <c r="AL2" s="239"/>
      <c r="AM2" s="239"/>
      <c r="AN2" s="239"/>
      <c r="AO2" s="239"/>
      <c r="AP2" s="239"/>
      <c r="AQ2" s="239"/>
      <c r="AR2" s="239"/>
      <c r="AS2" s="239"/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  <c r="EL2" s="239"/>
      <c r="EM2" s="239"/>
      <c r="EN2" s="239"/>
      <c r="EO2" s="239"/>
      <c r="EP2" s="239"/>
      <c r="EQ2" s="239"/>
      <c r="ER2" s="239"/>
      <c r="ES2" s="239"/>
      <c r="ET2" s="239"/>
      <c r="EU2" s="239"/>
      <c r="EV2" s="239"/>
      <c r="EW2" s="239"/>
      <c r="EX2" s="239"/>
      <c r="EY2" s="239"/>
      <c r="EZ2" s="239"/>
      <c r="FA2" s="239"/>
      <c r="FB2" s="239"/>
      <c r="FC2" s="239"/>
      <c r="FD2" s="239"/>
      <c r="FE2" s="239"/>
      <c r="FF2" s="239"/>
      <c r="FG2" s="239"/>
      <c r="FH2" s="239"/>
      <c r="FI2" s="239"/>
      <c r="FJ2" s="239"/>
      <c r="FK2" s="239"/>
      <c r="FL2" s="239"/>
      <c r="FM2" s="239"/>
      <c r="FN2" s="239"/>
      <c r="FO2" s="239"/>
      <c r="FP2" s="239"/>
      <c r="FQ2" s="239"/>
      <c r="FR2" s="239"/>
      <c r="FS2" s="239"/>
      <c r="FT2" s="239"/>
      <c r="FU2" s="239"/>
      <c r="FV2" s="239"/>
      <c r="FW2" s="239"/>
      <c r="FX2" s="239"/>
      <c r="FY2" s="239"/>
      <c r="FZ2" s="239"/>
      <c r="GA2" s="239"/>
      <c r="GB2" s="239"/>
      <c r="GC2" s="239"/>
      <c r="GD2" s="239"/>
      <c r="GE2" s="239"/>
      <c r="GF2" s="239"/>
      <c r="GG2" s="239"/>
      <c r="GH2" s="239"/>
      <c r="GI2" s="239"/>
      <c r="GJ2" s="239"/>
      <c r="GK2" s="239"/>
      <c r="GL2" s="239"/>
      <c r="GM2" s="239"/>
      <c r="GN2" s="239"/>
      <c r="GO2" s="239"/>
      <c r="GP2" s="239"/>
      <c r="GQ2" s="239"/>
      <c r="GR2" s="239"/>
      <c r="GS2" s="239"/>
      <c r="GT2" s="239"/>
      <c r="GU2" s="239"/>
      <c r="GV2" s="239"/>
      <c r="GW2" s="239"/>
      <c r="GX2" s="239"/>
      <c r="GY2" s="239"/>
      <c r="GZ2" s="239"/>
      <c r="HA2" s="239"/>
      <c r="HB2" s="239"/>
      <c r="HC2" s="239"/>
      <c r="HD2" s="239"/>
      <c r="HE2" s="239"/>
      <c r="HF2" s="239"/>
      <c r="HG2" s="239"/>
      <c r="HH2" s="239"/>
      <c r="HI2" s="239"/>
      <c r="HJ2" s="239"/>
      <c r="HK2" s="239"/>
      <c r="HL2" s="239"/>
      <c r="HM2" s="239"/>
      <c r="HN2" s="239"/>
      <c r="HO2" s="239"/>
      <c r="HP2" s="239"/>
      <c r="HQ2" s="239"/>
      <c r="HR2" s="239"/>
      <c r="HS2" s="239"/>
      <c r="HT2" s="239"/>
      <c r="HU2" s="239"/>
      <c r="HV2" s="239"/>
      <c r="HW2" s="239"/>
      <c r="HX2" s="239"/>
      <c r="HY2" s="239"/>
      <c r="HZ2" s="239"/>
      <c r="IA2" s="239"/>
      <c r="IB2" s="239"/>
      <c r="IC2" s="239"/>
      <c r="ID2" s="239"/>
      <c r="IE2" s="239"/>
      <c r="IF2" s="239"/>
      <c r="IG2" s="239"/>
      <c r="IH2" s="239"/>
      <c r="II2" s="239"/>
      <c r="IJ2" s="239"/>
      <c r="IK2" s="239"/>
      <c r="IL2" s="239"/>
      <c r="IM2" s="239"/>
      <c r="IN2" s="239"/>
      <c r="IO2" s="239"/>
      <c r="IP2" s="239"/>
      <c r="IQ2" s="239"/>
      <c r="IR2" s="239"/>
      <c r="IS2" s="239"/>
      <c r="IT2" s="239"/>
      <c r="IU2" s="239"/>
      <c r="IV2" s="239"/>
      <c r="IW2" s="239"/>
      <c r="IX2" s="239"/>
      <c r="IY2" s="239"/>
      <c r="IZ2" s="239"/>
      <c r="JA2" s="239"/>
      <c r="JB2" s="239"/>
      <c r="JC2" s="239"/>
      <c r="JD2" s="239"/>
      <c r="JE2" s="239"/>
      <c r="JF2" s="239"/>
      <c r="JG2" s="239"/>
      <c r="JH2" s="239"/>
      <c r="JI2" s="239"/>
      <c r="JJ2" s="239"/>
      <c r="JK2" s="239"/>
      <c r="JL2" s="239"/>
      <c r="JM2" s="239"/>
      <c r="JN2" s="239"/>
      <c r="JO2" s="239"/>
      <c r="JP2" s="239"/>
      <c r="JQ2" s="239"/>
      <c r="JR2" s="239"/>
      <c r="JS2" s="239"/>
      <c r="JT2" s="239"/>
      <c r="JU2" s="239"/>
      <c r="JV2" s="239"/>
      <c r="JW2" s="239"/>
      <c r="JX2" s="239"/>
      <c r="JY2" s="239"/>
      <c r="JZ2" s="239"/>
      <c r="KA2" s="239"/>
      <c r="KB2" s="239"/>
      <c r="KC2" s="239"/>
      <c r="KD2" s="239"/>
      <c r="KE2" s="239"/>
      <c r="KF2" s="239"/>
      <c r="KG2" s="239"/>
      <c r="KH2" s="239"/>
      <c r="KI2" s="239"/>
      <c r="KJ2" s="239"/>
      <c r="KK2" s="239"/>
      <c r="KL2" s="239"/>
      <c r="KM2" s="239"/>
      <c r="KN2" s="239"/>
      <c r="KO2" s="239"/>
      <c r="KP2" s="239"/>
      <c r="KQ2" s="239"/>
      <c r="KR2" s="239"/>
      <c r="KS2" s="239"/>
      <c r="KT2" s="239"/>
      <c r="KU2" s="239"/>
      <c r="KV2" s="239"/>
      <c r="KW2" s="239"/>
      <c r="KX2" s="239"/>
      <c r="KY2" s="239"/>
      <c r="KZ2" s="239"/>
      <c r="LA2" s="239"/>
      <c r="LB2" s="239"/>
      <c r="LC2" s="239"/>
      <c r="LD2" s="239"/>
      <c r="LE2" s="239"/>
      <c r="LF2" s="239"/>
      <c r="LG2" s="239"/>
      <c r="LH2" s="239"/>
      <c r="LI2" s="239"/>
      <c r="LJ2" s="239"/>
      <c r="LK2" s="239"/>
      <c r="LL2" s="239"/>
      <c r="LM2" s="239"/>
      <c r="LN2" s="239"/>
      <c r="LO2" s="239"/>
      <c r="LP2" s="239"/>
      <c r="LQ2" s="239"/>
      <c r="LR2" s="239"/>
      <c r="LS2" s="239"/>
      <c r="LT2" s="239"/>
      <c r="LU2" s="239"/>
      <c r="LV2" s="239"/>
      <c r="LW2" s="239"/>
      <c r="LX2" s="239"/>
      <c r="LY2" s="239"/>
      <c r="LZ2" s="239"/>
      <c r="MA2" s="239"/>
      <c r="MB2" s="239"/>
      <c r="MC2" s="239"/>
      <c r="MD2" s="239"/>
      <c r="ME2" s="239"/>
      <c r="MF2" s="239"/>
      <c r="MG2" s="239"/>
      <c r="MH2" s="239"/>
      <c r="MI2" s="239"/>
      <c r="MJ2" s="239"/>
      <c r="MK2" s="239"/>
      <c r="ML2" s="239"/>
      <c r="MM2" s="239"/>
      <c r="MN2" s="239"/>
      <c r="MO2" s="239"/>
      <c r="MP2" s="239"/>
      <c r="MQ2" s="239"/>
      <c r="MR2" s="239"/>
      <c r="MS2" s="239"/>
      <c r="MT2" s="239"/>
      <c r="MU2" s="239"/>
      <c r="MV2" s="239"/>
      <c r="MW2" s="239"/>
      <c r="MX2" s="239"/>
      <c r="MY2" s="239"/>
      <c r="MZ2" s="239"/>
      <c r="NA2" s="239"/>
      <c r="NB2" s="239"/>
      <c r="NC2" s="239"/>
      <c r="ND2" s="239"/>
      <c r="NE2" s="239"/>
      <c r="NF2" s="239"/>
      <c r="NG2" s="239"/>
      <c r="NH2" s="239"/>
      <c r="NI2" s="239"/>
      <c r="NJ2" s="239"/>
      <c r="NK2" s="239"/>
      <c r="NL2" s="239"/>
      <c r="NM2" s="239"/>
      <c r="NN2" s="239"/>
      <c r="NO2" s="239"/>
      <c r="NP2" s="239"/>
      <c r="NQ2" s="239"/>
      <c r="NR2" s="239"/>
      <c r="NS2" s="239"/>
      <c r="NT2" s="239"/>
      <c r="NU2" s="239"/>
      <c r="NV2" s="239"/>
      <c r="NW2" s="239"/>
      <c r="NX2" s="239"/>
      <c r="NY2" s="239"/>
      <c r="NZ2" s="239"/>
      <c r="OA2" s="239"/>
      <c r="OB2" s="239"/>
      <c r="OC2" s="239"/>
      <c r="OD2" s="239"/>
      <c r="OE2" s="239"/>
      <c r="OF2" s="239"/>
      <c r="OG2" s="239"/>
      <c r="OH2" s="239"/>
      <c r="OI2" s="239"/>
      <c r="OJ2" s="239"/>
      <c r="OK2" s="239"/>
      <c r="OL2" s="239"/>
      <c r="OM2" s="239"/>
      <c r="ON2" s="239"/>
      <c r="OO2" s="239"/>
      <c r="OP2" s="239"/>
      <c r="OQ2" s="239"/>
      <c r="OR2" s="239"/>
      <c r="OS2" s="239"/>
      <c r="OT2" s="239"/>
      <c r="OU2" s="239"/>
      <c r="OV2" s="239"/>
      <c r="OW2" s="239"/>
      <c r="OX2" s="239"/>
      <c r="OY2" s="239"/>
      <c r="OZ2" s="239"/>
      <c r="PA2" s="239"/>
      <c r="PB2" s="239"/>
      <c r="PC2" s="239"/>
      <c r="PD2" s="239"/>
      <c r="PE2" s="239"/>
      <c r="PF2" s="239"/>
      <c r="PG2" s="239"/>
      <c r="PH2" s="239"/>
      <c r="PI2" s="239"/>
      <c r="PJ2" s="239"/>
      <c r="PK2" s="239"/>
      <c r="PL2" s="239"/>
      <c r="PM2" s="239"/>
      <c r="PN2" s="239"/>
      <c r="PO2" s="239"/>
      <c r="PP2" s="239"/>
      <c r="PQ2" s="239"/>
      <c r="PR2" s="239"/>
      <c r="PS2" s="239"/>
      <c r="PT2" s="239"/>
      <c r="PU2" s="239"/>
      <c r="PV2" s="239"/>
      <c r="PW2" s="239"/>
      <c r="PX2" s="239"/>
      <c r="PY2" s="239"/>
      <c r="PZ2" s="239"/>
      <c r="QA2" s="239"/>
      <c r="QB2" s="239"/>
      <c r="QC2" s="239"/>
      <c r="QD2" s="239"/>
      <c r="QE2" s="239"/>
      <c r="QF2" s="239"/>
      <c r="QG2" s="239"/>
      <c r="QH2" s="239"/>
      <c r="QI2" s="239"/>
      <c r="QJ2" s="239"/>
      <c r="QK2" s="239"/>
      <c r="QL2" s="239"/>
      <c r="QM2" s="239"/>
      <c r="QN2" s="239"/>
      <c r="QO2" s="239"/>
      <c r="QP2" s="239"/>
      <c r="QQ2" s="239"/>
      <c r="QR2" s="239"/>
      <c r="QS2" s="239"/>
      <c r="QT2" s="239"/>
      <c r="QU2" s="239"/>
      <c r="QV2" s="239"/>
      <c r="QW2" s="239"/>
      <c r="QX2" s="239"/>
      <c r="QY2" s="239"/>
      <c r="QZ2" s="239"/>
      <c r="RA2" s="239"/>
      <c r="RB2" s="239"/>
      <c r="RC2" s="239"/>
      <c r="RD2" s="239"/>
      <c r="RE2" s="239"/>
      <c r="RF2" s="239"/>
      <c r="RG2" s="239"/>
      <c r="RH2" s="239"/>
      <c r="RI2" s="239"/>
      <c r="RJ2" s="239"/>
      <c r="RK2" s="239"/>
      <c r="RL2" s="239"/>
      <c r="RM2" s="239"/>
      <c r="RN2" s="239"/>
      <c r="RO2" s="239"/>
      <c r="RP2" s="239"/>
      <c r="RQ2" s="239"/>
      <c r="RR2" s="239"/>
      <c r="RS2" s="239"/>
      <c r="RT2" s="239"/>
      <c r="RU2" s="239"/>
      <c r="RV2" s="239"/>
      <c r="RW2" s="239"/>
      <c r="RX2" s="239"/>
      <c r="RY2" s="239"/>
      <c r="RZ2" s="239"/>
      <c r="SA2" s="239"/>
      <c r="SB2" s="239"/>
      <c r="SC2" s="239"/>
      <c r="SD2" s="239"/>
      <c r="SE2" s="239"/>
      <c r="SF2" s="239"/>
      <c r="SG2" s="239"/>
      <c r="SH2" s="239"/>
      <c r="SI2" s="239"/>
      <c r="SJ2" s="239"/>
      <c r="SK2" s="239"/>
      <c r="SL2" s="239"/>
      <c r="SM2" s="239"/>
      <c r="SN2" s="239"/>
      <c r="SO2" s="239"/>
      <c r="SP2" s="239"/>
      <c r="SQ2" s="239"/>
      <c r="SR2" s="239"/>
      <c r="SS2" s="239"/>
      <c r="ST2" s="239"/>
      <c r="SU2" s="239"/>
      <c r="SV2" s="239"/>
      <c r="SW2" s="239"/>
      <c r="SX2" s="239"/>
      <c r="SY2" s="239"/>
      <c r="SZ2" s="239"/>
      <c r="TA2" s="239"/>
      <c r="TB2" s="239"/>
      <c r="TC2" s="239"/>
      <c r="TD2" s="239"/>
      <c r="TE2" s="239"/>
      <c r="TF2" s="239"/>
      <c r="TG2" s="239"/>
      <c r="TH2" s="239"/>
      <c r="TI2" s="239"/>
      <c r="TJ2" s="239"/>
      <c r="TK2" s="239"/>
      <c r="TL2" s="239"/>
      <c r="TM2" s="239"/>
      <c r="TN2" s="239"/>
      <c r="TO2" s="239"/>
      <c r="TP2" s="239"/>
      <c r="TQ2" s="239"/>
      <c r="TR2" s="239"/>
      <c r="TS2" s="239"/>
      <c r="TT2" s="239"/>
      <c r="TU2" s="239"/>
      <c r="TV2" s="239"/>
      <c r="TW2" s="239"/>
      <c r="TX2" s="239"/>
      <c r="TY2" s="239"/>
      <c r="TZ2" s="239"/>
      <c r="UA2" s="239"/>
      <c r="UB2" s="239"/>
      <c r="UC2" s="239"/>
      <c r="UD2" s="239"/>
      <c r="UE2" s="239"/>
      <c r="UF2" s="239"/>
      <c r="UG2" s="239"/>
      <c r="UH2" s="239"/>
      <c r="UI2" s="239"/>
      <c r="UJ2" s="239"/>
      <c r="UK2" s="239"/>
      <c r="UL2" s="239"/>
      <c r="UM2" s="239"/>
      <c r="UN2" s="239"/>
      <c r="UO2" s="239"/>
      <c r="UP2" s="239"/>
      <c r="UQ2" s="239"/>
      <c r="UR2" s="239"/>
      <c r="US2" s="239"/>
      <c r="UT2" s="239"/>
      <c r="UU2" s="239"/>
      <c r="UV2" s="239"/>
      <c r="UW2" s="239"/>
      <c r="UX2" s="239"/>
      <c r="UY2" s="239"/>
      <c r="UZ2" s="239"/>
      <c r="VA2" s="239"/>
      <c r="VB2" s="239"/>
      <c r="VC2" s="239"/>
      <c r="VD2" s="239"/>
      <c r="VE2" s="239"/>
      <c r="VF2" s="239"/>
      <c r="VG2" s="239"/>
      <c r="VH2" s="239"/>
      <c r="VI2" s="239"/>
      <c r="VJ2" s="239"/>
      <c r="VK2" s="239"/>
      <c r="VL2" s="239"/>
      <c r="VM2" s="239"/>
      <c r="VN2" s="239"/>
      <c r="VO2" s="239"/>
      <c r="VP2" s="239"/>
      <c r="VQ2" s="239"/>
      <c r="VR2" s="239"/>
      <c r="VS2" s="239"/>
      <c r="VT2" s="239"/>
      <c r="VU2" s="239"/>
      <c r="VV2" s="239"/>
      <c r="VW2" s="239"/>
      <c r="VX2" s="239"/>
      <c r="VY2" s="239"/>
      <c r="VZ2" s="239"/>
      <c r="WA2" s="239"/>
      <c r="WB2" s="239"/>
      <c r="WC2" s="239"/>
      <c r="WD2" s="239"/>
      <c r="WE2" s="239"/>
      <c r="WF2" s="239"/>
      <c r="WG2" s="239"/>
      <c r="WH2" s="239"/>
      <c r="WI2" s="239"/>
      <c r="WJ2" s="239"/>
      <c r="WK2" s="239"/>
      <c r="WL2" s="239"/>
      <c r="WM2" s="239"/>
      <c r="WN2" s="239"/>
      <c r="WO2" s="239"/>
      <c r="WP2" s="239"/>
      <c r="WQ2" s="239"/>
      <c r="WR2" s="239"/>
      <c r="WS2" s="239"/>
      <c r="WT2" s="239"/>
      <c r="WU2" s="239"/>
      <c r="WV2" s="239"/>
      <c r="WW2" s="239"/>
      <c r="WX2" s="239"/>
      <c r="WY2" s="239"/>
      <c r="WZ2" s="239"/>
      <c r="XA2" s="239"/>
      <c r="XB2" s="239"/>
      <c r="XC2" s="239"/>
      <c r="XD2" s="239"/>
      <c r="XE2" s="239"/>
      <c r="XF2" s="239"/>
      <c r="XG2" s="239"/>
      <c r="XH2" s="239"/>
      <c r="XI2" s="239"/>
      <c r="XJ2" s="239"/>
      <c r="XK2" s="239"/>
      <c r="XL2" s="239"/>
      <c r="XM2" s="239"/>
      <c r="XN2" s="239"/>
      <c r="XO2" s="239"/>
      <c r="XP2" s="239"/>
      <c r="XQ2" s="239"/>
      <c r="XR2" s="239"/>
      <c r="XS2" s="239"/>
      <c r="XT2" s="239"/>
      <c r="XU2" s="239"/>
      <c r="XV2" s="239"/>
      <c r="XW2" s="239"/>
      <c r="XX2" s="239"/>
      <c r="XY2" s="239"/>
      <c r="XZ2" s="239"/>
      <c r="YA2" s="239"/>
      <c r="YB2" s="239"/>
      <c r="YC2" s="239"/>
      <c r="YD2" s="239"/>
      <c r="YE2" s="239"/>
      <c r="YF2" s="239"/>
      <c r="YG2" s="239"/>
      <c r="YH2" s="239"/>
      <c r="YI2" s="239"/>
      <c r="YJ2" s="239"/>
      <c r="YK2" s="239"/>
      <c r="YL2" s="239"/>
      <c r="YM2" s="239"/>
      <c r="YN2" s="239"/>
      <c r="YO2" s="239"/>
      <c r="YP2" s="239"/>
      <c r="YQ2" s="239"/>
      <c r="YR2" s="239"/>
      <c r="YS2" s="239"/>
      <c r="YT2" s="239"/>
      <c r="YU2" s="239"/>
      <c r="YV2" s="239"/>
      <c r="YW2" s="239"/>
      <c r="YX2" s="239"/>
      <c r="YY2" s="239"/>
      <c r="YZ2" s="239"/>
      <c r="ZA2" s="239"/>
      <c r="ZB2" s="239"/>
      <c r="ZC2" s="239"/>
      <c r="ZD2" s="239"/>
      <c r="ZE2" s="239"/>
      <c r="ZF2" s="239"/>
      <c r="ZG2" s="239"/>
      <c r="ZH2" s="239"/>
      <c r="ZI2" s="239"/>
      <c r="ZJ2" s="239"/>
      <c r="ZK2" s="239"/>
      <c r="ZL2" s="239"/>
      <c r="ZM2" s="239"/>
      <c r="ZN2" s="239"/>
      <c r="ZO2" s="239"/>
      <c r="ZP2" s="239"/>
      <c r="ZQ2" s="239"/>
      <c r="ZR2" s="239"/>
      <c r="ZS2" s="239"/>
      <c r="ZT2" s="239"/>
      <c r="ZU2" s="239"/>
      <c r="ZV2" s="239"/>
      <c r="ZW2" s="239"/>
      <c r="ZX2" s="239"/>
      <c r="ZY2" s="239"/>
      <c r="ZZ2" s="239"/>
      <c r="AAA2" s="239"/>
      <c r="AAB2" s="239"/>
      <c r="AAC2" s="239"/>
      <c r="AAD2" s="239"/>
      <c r="AAE2" s="239"/>
      <c r="AAF2" s="239"/>
      <c r="AAG2" s="239"/>
      <c r="AAH2" s="239"/>
      <c r="AAI2" s="239"/>
      <c r="AAJ2" s="239"/>
      <c r="AAK2" s="239"/>
      <c r="AAL2" s="239"/>
      <c r="AAM2" s="239"/>
      <c r="AAN2" s="239"/>
      <c r="AAO2" s="239"/>
      <c r="AAP2" s="239"/>
      <c r="AAQ2" s="239"/>
      <c r="AAR2" s="239"/>
      <c r="AAS2" s="239"/>
      <c r="AAT2" s="239"/>
      <c r="AAU2" s="239"/>
      <c r="AAV2" s="239"/>
      <c r="AAW2" s="239"/>
      <c r="AAX2" s="239"/>
      <c r="AAY2" s="239"/>
      <c r="AAZ2" s="239"/>
      <c r="ABA2" s="239"/>
      <c r="ABB2" s="239"/>
      <c r="ABC2" s="239"/>
      <c r="ABD2" s="239"/>
      <c r="ABE2" s="239"/>
      <c r="ABF2" s="239"/>
      <c r="ABG2" s="239"/>
      <c r="ABH2" s="239"/>
      <c r="ABI2" s="239"/>
      <c r="ABJ2" s="239"/>
      <c r="ABK2" s="239"/>
      <c r="ABL2" s="239"/>
      <c r="ABM2" s="239"/>
      <c r="ABN2" s="239"/>
      <c r="ABO2" s="239"/>
      <c r="ABP2" s="239"/>
      <c r="ABQ2" s="239"/>
      <c r="ABR2" s="239"/>
      <c r="ABS2" s="239"/>
      <c r="ABT2" s="239"/>
      <c r="ABU2" s="239"/>
      <c r="ABV2" s="239"/>
      <c r="ABW2" s="239"/>
      <c r="ABX2" s="239"/>
      <c r="ABY2" s="239"/>
      <c r="ABZ2" s="239"/>
      <c r="ACA2" s="239"/>
      <c r="ACB2" s="239"/>
      <c r="ACC2" s="239"/>
      <c r="ACD2" s="239"/>
      <c r="ACE2" s="239"/>
      <c r="ACF2" s="239"/>
      <c r="ACG2" s="239"/>
      <c r="ACH2" s="239"/>
      <c r="ACI2" s="239"/>
      <c r="ACJ2" s="239"/>
      <c r="ACK2" s="239"/>
      <c r="ACL2" s="239"/>
      <c r="ACM2" s="239"/>
      <c r="ACN2" s="239"/>
      <c r="ACO2" s="239"/>
      <c r="ACP2" s="239"/>
      <c r="ACQ2" s="239"/>
      <c r="ACR2" s="239"/>
      <c r="ACS2" s="239"/>
      <c r="ACT2" s="239"/>
      <c r="ACU2" s="239"/>
      <c r="ACV2" s="239"/>
      <c r="ACW2" s="239"/>
      <c r="ACX2" s="239"/>
      <c r="ACY2" s="239"/>
      <c r="ACZ2" s="239"/>
      <c r="ADA2" s="239"/>
      <c r="ADB2" s="239"/>
      <c r="ADC2" s="239"/>
      <c r="ADD2" s="239"/>
      <c r="ADE2" s="239"/>
      <c r="ADF2" s="239"/>
      <c r="ADG2" s="239"/>
      <c r="ADH2" s="239"/>
      <c r="ADI2" s="239"/>
      <c r="ADJ2" s="239"/>
      <c r="ADK2" s="239"/>
      <c r="ADL2" s="239"/>
      <c r="ADM2" s="239"/>
      <c r="ADN2" s="239"/>
      <c r="ADO2" s="239"/>
      <c r="ADP2" s="239"/>
      <c r="ADQ2" s="239"/>
      <c r="ADR2" s="239"/>
      <c r="ADS2" s="239"/>
      <c r="ADT2" s="239"/>
      <c r="ADU2" s="239"/>
      <c r="ADV2" s="239"/>
      <c r="ADW2" s="239"/>
      <c r="ADX2" s="239"/>
      <c r="ADY2" s="239"/>
      <c r="ADZ2" s="239"/>
      <c r="AEA2" s="239"/>
      <c r="AEB2" s="239"/>
      <c r="AEC2" s="239"/>
      <c r="AED2" s="239"/>
      <c r="AEE2" s="239"/>
      <c r="AEF2" s="239"/>
      <c r="AEG2" s="239"/>
      <c r="AEH2" s="239"/>
      <c r="AEI2" s="239"/>
      <c r="AEJ2" s="239"/>
      <c r="AEK2" s="239"/>
      <c r="AEL2" s="239"/>
      <c r="AEM2" s="239"/>
      <c r="AEN2" s="239"/>
      <c r="AEO2" s="239"/>
      <c r="AEP2" s="239"/>
      <c r="AEQ2" s="239"/>
      <c r="AER2" s="239"/>
      <c r="AES2" s="239"/>
      <c r="AET2" s="239"/>
      <c r="AEU2" s="239"/>
      <c r="AEV2" s="239"/>
      <c r="AEW2" s="239"/>
      <c r="AEX2" s="239"/>
      <c r="AEY2" s="239"/>
      <c r="AEZ2" s="239"/>
      <c r="AFA2" s="239"/>
      <c r="AFB2" s="239"/>
      <c r="AFC2" s="239"/>
      <c r="AFD2" s="239"/>
      <c r="AFE2" s="239"/>
      <c r="AFF2" s="239"/>
      <c r="AFG2" s="239"/>
      <c r="AFH2" s="239"/>
      <c r="AFI2" s="239"/>
      <c r="AFJ2" s="239"/>
      <c r="AFK2" s="239"/>
      <c r="AFL2" s="239"/>
      <c r="AFM2" s="239"/>
      <c r="AFN2" s="239"/>
      <c r="AFO2" s="239"/>
      <c r="AFP2" s="239"/>
      <c r="AFQ2" s="239"/>
      <c r="AFR2" s="239"/>
      <c r="AFS2" s="239"/>
      <c r="AFT2" s="239"/>
      <c r="AFU2" s="239"/>
      <c r="AFV2" s="239"/>
      <c r="AFW2" s="239"/>
      <c r="AFX2" s="239"/>
      <c r="AFY2" s="239"/>
      <c r="AFZ2" s="239"/>
      <c r="AGA2" s="239"/>
      <c r="AGB2" s="239"/>
      <c r="AGC2" s="239"/>
      <c r="AGD2" s="239"/>
      <c r="AGE2" s="239"/>
      <c r="AGF2" s="239"/>
      <c r="AGG2" s="239"/>
      <c r="AGH2" s="239"/>
      <c r="AGI2" s="239"/>
      <c r="AGJ2" s="239"/>
      <c r="AGK2" s="239"/>
      <c r="AGL2" s="239"/>
      <c r="AGM2" s="239"/>
      <c r="AGN2" s="239"/>
      <c r="AGO2" s="239"/>
      <c r="AGP2" s="239"/>
      <c r="AGQ2" s="239"/>
      <c r="AGR2" s="239"/>
      <c r="AGS2" s="239"/>
      <c r="AGT2" s="239"/>
      <c r="AGU2" s="239"/>
      <c r="AGV2" s="239"/>
      <c r="AGW2" s="239"/>
      <c r="AGX2" s="239"/>
      <c r="AGY2" s="239"/>
      <c r="AGZ2" s="239"/>
      <c r="AHA2" s="239"/>
      <c r="AHB2" s="239"/>
      <c r="AHC2" s="239"/>
      <c r="AHD2" s="239"/>
      <c r="AHE2" s="239"/>
      <c r="AHF2" s="239"/>
      <c r="AHG2" s="239"/>
      <c r="AHH2" s="239"/>
      <c r="AHI2" s="239"/>
      <c r="AHJ2" s="239"/>
      <c r="AHK2" s="239"/>
      <c r="AHL2" s="239"/>
      <c r="AHM2" s="239"/>
      <c r="AHN2" s="239"/>
      <c r="AHO2" s="239"/>
      <c r="AHP2" s="239"/>
      <c r="AHQ2" s="239"/>
      <c r="AHR2" s="239"/>
      <c r="AHS2" s="239"/>
      <c r="AHT2" s="239"/>
      <c r="AHU2" s="239"/>
      <c r="AHV2" s="239"/>
      <c r="AHW2" s="239"/>
      <c r="AHX2" s="239"/>
      <c r="AHY2" s="239"/>
      <c r="AHZ2" s="239"/>
      <c r="AIA2" s="239"/>
      <c r="AIB2" s="239"/>
      <c r="AIC2" s="239"/>
      <c r="AID2" s="239"/>
      <c r="AIE2" s="239"/>
      <c r="AIF2" s="239"/>
      <c r="AIG2" s="239"/>
      <c r="AIH2" s="239"/>
      <c r="AII2" s="239"/>
      <c r="AIJ2" s="239"/>
      <c r="AIK2" s="239"/>
      <c r="AIL2" s="239"/>
      <c r="AIM2" s="239"/>
      <c r="AIN2" s="239"/>
      <c r="AIO2" s="239"/>
      <c r="AIP2" s="239"/>
      <c r="AIQ2" s="239"/>
      <c r="AIR2" s="239"/>
      <c r="AIS2" s="239"/>
      <c r="AIT2" s="239"/>
      <c r="AIU2" s="239"/>
      <c r="AIV2" s="239"/>
      <c r="AIW2" s="239"/>
      <c r="AIX2" s="239"/>
      <c r="AIY2" s="239"/>
      <c r="AIZ2" s="239"/>
      <c r="AJA2" s="239"/>
      <c r="AJB2" s="239"/>
      <c r="AJC2" s="239"/>
      <c r="AJD2" s="239"/>
      <c r="AJE2" s="239"/>
      <c r="AJF2" s="239"/>
      <c r="AJG2" s="239"/>
      <c r="AJH2" s="239"/>
      <c r="AJI2" s="239"/>
      <c r="AJJ2" s="239"/>
      <c r="AJK2" s="239"/>
      <c r="AJL2" s="239"/>
      <c r="AJM2" s="239"/>
      <c r="AJN2" s="239"/>
      <c r="AJO2" s="239"/>
      <c r="AJP2" s="239"/>
      <c r="AJQ2" s="239"/>
      <c r="AJR2" s="239"/>
      <c r="AJS2" s="239"/>
      <c r="AJT2" s="239"/>
      <c r="AJU2" s="239"/>
      <c r="AJV2" s="239"/>
      <c r="AJW2" s="239"/>
      <c r="AJX2" s="239"/>
      <c r="AJY2" s="239"/>
      <c r="AJZ2" s="239"/>
      <c r="AKA2" s="239"/>
      <c r="AKB2" s="239"/>
      <c r="AKC2" s="239"/>
      <c r="AKD2" s="239"/>
      <c r="AKE2" s="239"/>
      <c r="AKF2" s="239"/>
      <c r="AKG2" s="239"/>
      <c r="AKH2" s="239"/>
      <c r="AKI2" s="239"/>
      <c r="AKJ2" s="239"/>
      <c r="AKK2" s="239"/>
      <c r="AKL2" s="239"/>
      <c r="AKM2" s="239"/>
      <c r="AKN2" s="239"/>
      <c r="AKO2" s="239"/>
      <c r="AKP2" s="239"/>
      <c r="AKQ2" s="239"/>
      <c r="AKR2" s="239"/>
      <c r="AKS2" s="239"/>
      <c r="AKT2" s="239"/>
      <c r="AKU2" s="239"/>
      <c r="AKV2" s="239"/>
      <c r="AKW2" s="239"/>
      <c r="AKX2" s="239"/>
      <c r="AKY2" s="239"/>
      <c r="AKZ2" s="239"/>
      <c r="ALA2" s="239"/>
      <c r="ALB2" s="239"/>
      <c r="ALC2" s="239"/>
      <c r="ALD2" s="239"/>
      <c r="ALE2" s="239"/>
      <c r="ALF2" s="239"/>
      <c r="ALG2" s="239"/>
      <c r="ALH2" s="239"/>
      <c r="ALI2" s="239"/>
      <c r="ALJ2" s="239"/>
      <c r="ALK2" s="239"/>
      <c r="ALL2" s="239"/>
      <c r="ALM2" s="239"/>
      <c r="ALN2" s="239"/>
      <c r="ALO2" s="239"/>
      <c r="ALP2" s="239"/>
      <c r="ALQ2" s="239"/>
      <c r="ALR2" s="239"/>
      <c r="ALS2" s="239"/>
      <c r="ALT2" s="239"/>
      <c r="ALU2" s="239"/>
      <c r="ALV2" s="239"/>
      <c r="ALW2" s="239"/>
      <c r="ALX2" s="239"/>
      <c r="ALY2" s="239"/>
      <c r="ALZ2" s="239"/>
      <c r="AMA2" s="239"/>
      <c r="AMB2" s="239"/>
      <c r="AMC2" s="239"/>
      <c r="AMD2" s="239"/>
      <c r="AME2" s="239"/>
      <c r="AMF2" s="239"/>
      <c r="AMG2" s="239"/>
      <c r="AMH2" s="239"/>
      <c r="AMI2" s="239"/>
    </row>
    <row r="3" spans="2:1023" s="242" customFormat="1" ht="16" customHeight="1" thickBot="1">
      <c r="B3" s="240"/>
      <c r="C3" s="240"/>
      <c r="D3" s="240"/>
      <c r="E3" s="240"/>
      <c r="F3" s="240"/>
      <c r="G3" s="240"/>
      <c r="H3" s="240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241"/>
      <c r="AK3" s="241"/>
      <c r="AL3" s="241"/>
      <c r="AM3" s="241"/>
      <c r="AN3" s="241"/>
      <c r="AO3" s="241"/>
      <c r="AP3" s="241"/>
      <c r="AQ3" s="241"/>
      <c r="AR3" s="241"/>
      <c r="AS3" s="241"/>
      <c r="AT3" s="241"/>
      <c r="AU3" s="241"/>
      <c r="AV3" s="241"/>
      <c r="AW3" s="241"/>
      <c r="AX3" s="241"/>
      <c r="AY3" s="241"/>
      <c r="AZ3" s="241"/>
      <c r="BA3" s="241"/>
      <c r="BB3" s="241"/>
      <c r="BC3" s="241"/>
      <c r="BD3" s="241"/>
      <c r="BE3" s="241"/>
      <c r="BF3" s="241"/>
      <c r="BG3" s="241"/>
      <c r="BH3" s="241"/>
      <c r="BI3" s="241"/>
      <c r="BJ3" s="241"/>
      <c r="BK3" s="241"/>
      <c r="BL3" s="241"/>
      <c r="BM3" s="241"/>
      <c r="BN3" s="241"/>
      <c r="BO3" s="241"/>
      <c r="BP3" s="241"/>
      <c r="BQ3" s="241"/>
      <c r="BR3" s="241"/>
      <c r="BS3" s="241"/>
      <c r="BT3" s="241"/>
      <c r="BU3" s="241"/>
      <c r="BV3" s="241"/>
      <c r="BW3" s="241"/>
      <c r="BX3" s="241"/>
      <c r="BY3" s="241"/>
      <c r="BZ3" s="241"/>
      <c r="CA3" s="241"/>
      <c r="CB3" s="241"/>
      <c r="CC3" s="241"/>
      <c r="CD3" s="241"/>
      <c r="CE3" s="241"/>
      <c r="CF3" s="241"/>
      <c r="CG3" s="241"/>
      <c r="CH3" s="241"/>
      <c r="CI3" s="241"/>
      <c r="CJ3" s="241"/>
      <c r="CK3" s="241"/>
      <c r="CL3" s="241"/>
      <c r="CM3" s="241"/>
      <c r="CN3" s="241"/>
      <c r="CO3" s="241"/>
      <c r="CP3" s="241"/>
      <c r="CQ3" s="241"/>
      <c r="CR3" s="241"/>
      <c r="CS3" s="241"/>
      <c r="CT3" s="241"/>
      <c r="CU3" s="241"/>
      <c r="CV3" s="241"/>
      <c r="CW3" s="241"/>
      <c r="CX3" s="241"/>
      <c r="CY3" s="241"/>
      <c r="CZ3" s="241"/>
      <c r="DA3" s="241"/>
      <c r="DB3" s="241"/>
      <c r="DC3" s="241"/>
      <c r="DD3" s="241"/>
      <c r="DE3" s="241"/>
      <c r="DF3" s="241"/>
      <c r="DG3" s="241"/>
      <c r="DH3" s="241"/>
      <c r="DI3" s="241"/>
      <c r="DJ3" s="241"/>
      <c r="DK3" s="241"/>
      <c r="DL3" s="241"/>
      <c r="DM3" s="241"/>
      <c r="DN3" s="241"/>
      <c r="DO3" s="241"/>
      <c r="DP3" s="241"/>
      <c r="DQ3" s="241"/>
      <c r="DR3" s="241"/>
      <c r="DS3" s="241"/>
      <c r="DT3" s="241"/>
      <c r="DU3" s="241"/>
      <c r="DV3" s="241"/>
      <c r="DW3" s="241"/>
      <c r="DX3" s="241"/>
      <c r="DY3" s="241"/>
      <c r="DZ3" s="241"/>
      <c r="EA3" s="241"/>
      <c r="EB3" s="241"/>
      <c r="EC3" s="241"/>
      <c r="ED3" s="241"/>
      <c r="EE3" s="241"/>
      <c r="EF3" s="241"/>
      <c r="EG3" s="241"/>
      <c r="EH3" s="241"/>
      <c r="EI3" s="241"/>
      <c r="EJ3" s="241"/>
      <c r="EK3" s="241"/>
      <c r="EL3" s="241"/>
      <c r="EM3" s="241"/>
      <c r="EN3" s="241"/>
      <c r="EO3" s="241"/>
      <c r="EP3" s="241"/>
      <c r="EQ3" s="241"/>
      <c r="ER3" s="241"/>
      <c r="ES3" s="241"/>
      <c r="ET3" s="241"/>
      <c r="EU3" s="241"/>
      <c r="EV3" s="241"/>
      <c r="EW3" s="241"/>
      <c r="EX3" s="241"/>
      <c r="EY3" s="241"/>
      <c r="EZ3" s="241"/>
      <c r="FA3" s="241"/>
      <c r="FB3" s="241"/>
      <c r="FC3" s="241"/>
      <c r="FD3" s="241"/>
      <c r="FE3" s="241"/>
      <c r="FF3" s="241"/>
      <c r="FG3" s="241"/>
      <c r="FH3" s="241"/>
      <c r="FI3" s="241"/>
      <c r="FJ3" s="241"/>
      <c r="FK3" s="241"/>
      <c r="FL3" s="241"/>
      <c r="FM3" s="241"/>
      <c r="FN3" s="241"/>
      <c r="FO3" s="241"/>
      <c r="FP3" s="241"/>
      <c r="FQ3" s="241"/>
      <c r="FR3" s="241"/>
      <c r="FS3" s="241"/>
      <c r="FT3" s="241"/>
      <c r="FU3" s="241"/>
      <c r="FV3" s="241"/>
      <c r="FW3" s="241"/>
      <c r="FX3" s="241"/>
      <c r="FY3" s="241"/>
      <c r="FZ3" s="241"/>
      <c r="GA3" s="241"/>
      <c r="GB3" s="241"/>
      <c r="GC3" s="241"/>
      <c r="GD3" s="241"/>
      <c r="GE3" s="241"/>
      <c r="GF3" s="241"/>
      <c r="GG3" s="241"/>
      <c r="GH3" s="241"/>
      <c r="GI3" s="241"/>
      <c r="GJ3" s="241"/>
      <c r="GK3" s="241"/>
      <c r="GL3" s="241"/>
      <c r="GM3" s="241"/>
      <c r="GN3" s="241"/>
      <c r="GO3" s="241"/>
      <c r="GP3" s="241"/>
      <c r="GQ3" s="241"/>
      <c r="GR3" s="241"/>
      <c r="GS3" s="241"/>
      <c r="GT3" s="241"/>
      <c r="GU3" s="241"/>
      <c r="GV3" s="241"/>
      <c r="GW3" s="241"/>
      <c r="GX3" s="241"/>
      <c r="GY3" s="241"/>
      <c r="GZ3" s="241"/>
      <c r="HA3" s="241"/>
      <c r="HB3" s="241"/>
      <c r="HC3" s="241"/>
      <c r="HD3" s="241"/>
      <c r="HE3" s="241"/>
      <c r="HF3" s="241"/>
      <c r="HG3" s="241"/>
      <c r="HH3" s="241"/>
      <c r="HI3" s="241"/>
      <c r="HJ3" s="241"/>
      <c r="HK3" s="241"/>
      <c r="HL3" s="241"/>
      <c r="HM3" s="241"/>
      <c r="HN3" s="241"/>
      <c r="HO3" s="241"/>
      <c r="HP3" s="241"/>
      <c r="HQ3" s="241"/>
      <c r="HR3" s="241"/>
      <c r="HS3" s="241"/>
      <c r="HT3" s="241"/>
      <c r="HU3" s="241"/>
      <c r="HV3" s="241"/>
      <c r="HW3" s="241"/>
      <c r="HX3" s="241"/>
      <c r="HY3" s="241"/>
      <c r="HZ3" s="241"/>
      <c r="IA3" s="241"/>
      <c r="IB3" s="241"/>
      <c r="IC3" s="241"/>
      <c r="ID3" s="241"/>
      <c r="IE3" s="241"/>
      <c r="IF3" s="241"/>
      <c r="IG3" s="241"/>
      <c r="IH3" s="241"/>
      <c r="II3" s="241"/>
      <c r="IJ3" s="241"/>
      <c r="IK3" s="241"/>
      <c r="IL3" s="241"/>
      <c r="IM3" s="241"/>
      <c r="IN3" s="241"/>
      <c r="IO3" s="241"/>
      <c r="IP3" s="241"/>
      <c r="IQ3" s="241"/>
      <c r="IR3" s="241"/>
      <c r="IS3" s="241"/>
      <c r="IT3" s="241"/>
      <c r="IU3" s="241"/>
      <c r="IV3" s="241"/>
      <c r="IW3" s="241"/>
      <c r="IX3" s="241"/>
      <c r="IY3" s="241"/>
      <c r="IZ3" s="241"/>
      <c r="JA3" s="241"/>
      <c r="JB3" s="241"/>
      <c r="JC3" s="241"/>
      <c r="JD3" s="241"/>
      <c r="JE3" s="241"/>
      <c r="JF3" s="241"/>
      <c r="JG3" s="241"/>
      <c r="JH3" s="241"/>
      <c r="JI3" s="241"/>
      <c r="JJ3" s="241"/>
      <c r="JK3" s="241"/>
      <c r="JL3" s="241"/>
      <c r="JM3" s="241"/>
      <c r="JN3" s="241"/>
      <c r="JO3" s="241"/>
      <c r="JP3" s="241"/>
      <c r="JQ3" s="241"/>
      <c r="JR3" s="241"/>
      <c r="JS3" s="241"/>
      <c r="JT3" s="241"/>
      <c r="JU3" s="241"/>
      <c r="JV3" s="241"/>
      <c r="JW3" s="241"/>
      <c r="JX3" s="241"/>
      <c r="JY3" s="241"/>
      <c r="JZ3" s="241"/>
      <c r="KA3" s="241"/>
      <c r="KB3" s="241"/>
      <c r="KC3" s="241"/>
      <c r="KD3" s="241"/>
      <c r="KE3" s="241"/>
      <c r="KF3" s="241"/>
      <c r="KG3" s="241"/>
      <c r="KH3" s="241"/>
      <c r="KI3" s="241"/>
      <c r="KJ3" s="241"/>
      <c r="KK3" s="241"/>
      <c r="KL3" s="241"/>
      <c r="KM3" s="241"/>
      <c r="KN3" s="241"/>
      <c r="KO3" s="241"/>
      <c r="KP3" s="241"/>
      <c r="KQ3" s="241"/>
      <c r="KR3" s="241"/>
      <c r="KS3" s="241"/>
      <c r="KT3" s="241"/>
      <c r="KU3" s="241"/>
      <c r="KV3" s="241"/>
      <c r="KW3" s="241"/>
      <c r="KX3" s="241"/>
      <c r="KY3" s="241"/>
      <c r="KZ3" s="241"/>
      <c r="LA3" s="241"/>
      <c r="LB3" s="241"/>
      <c r="LC3" s="241"/>
      <c r="LD3" s="241"/>
      <c r="LE3" s="241"/>
      <c r="LF3" s="241"/>
      <c r="LG3" s="241"/>
      <c r="LH3" s="241"/>
      <c r="LI3" s="241"/>
      <c r="LJ3" s="241"/>
      <c r="LK3" s="241"/>
      <c r="LL3" s="241"/>
      <c r="LM3" s="241"/>
      <c r="LN3" s="241"/>
      <c r="LO3" s="241"/>
      <c r="LP3" s="241"/>
      <c r="LQ3" s="241"/>
      <c r="LR3" s="241"/>
      <c r="LS3" s="241"/>
      <c r="LT3" s="241"/>
      <c r="LU3" s="241"/>
      <c r="LV3" s="241"/>
      <c r="LW3" s="241"/>
      <c r="LX3" s="241"/>
      <c r="LY3" s="241"/>
      <c r="LZ3" s="241"/>
      <c r="MA3" s="241"/>
      <c r="MB3" s="241"/>
      <c r="MC3" s="241"/>
      <c r="MD3" s="241"/>
      <c r="ME3" s="241"/>
      <c r="MF3" s="241"/>
      <c r="MG3" s="241"/>
      <c r="MH3" s="241"/>
      <c r="MI3" s="241"/>
      <c r="MJ3" s="241"/>
      <c r="MK3" s="241"/>
      <c r="ML3" s="241"/>
      <c r="MM3" s="241"/>
      <c r="MN3" s="241"/>
      <c r="MO3" s="241"/>
      <c r="MP3" s="241"/>
      <c r="MQ3" s="241"/>
      <c r="MR3" s="241"/>
      <c r="MS3" s="241"/>
      <c r="MT3" s="241"/>
      <c r="MU3" s="241"/>
      <c r="MV3" s="241"/>
      <c r="MW3" s="241"/>
      <c r="MX3" s="241"/>
      <c r="MY3" s="241"/>
      <c r="MZ3" s="241"/>
      <c r="NA3" s="241"/>
      <c r="NB3" s="241"/>
      <c r="NC3" s="241"/>
      <c r="ND3" s="241"/>
      <c r="NE3" s="241"/>
      <c r="NF3" s="241"/>
      <c r="NG3" s="241"/>
      <c r="NH3" s="241"/>
      <c r="NI3" s="241"/>
      <c r="NJ3" s="241"/>
      <c r="NK3" s="241"/>
      <c r="NL3" s="241"/>
      <c r="NM3" s="241"/>
      <c r="NN3" s="241"/>
      <c r="NO3" s="241"/>
      <c r="NP3" s="241"/>
      <c r="NQ3" s="241"/>
      <c r="NR3" s="241"/>
      <c r="NS3" s="241"/>
      <c r="NT3" s="241"/>
      <c r="NU3" s="241"/>
      <c r="NV3" s="241"/>
      <c r="NW3" s="241"/>
      <c r="NX3" s="241"/>
      <c r="NY3" s="241"/>
      <c r="NZ3" s="241"/>
      <c r="OA3" s="241"/>
      <c r="OB3" s="241"/>
      <c r="OC3" s="241"/>
      <c r="OD3" s="241"/>
      <c r="OE3" s="241"/>
      <c r="OF3" s="241"/>
      <c r="OG3" s="241"/>
      <c r="OH3" s="241"/>
      <c r="OI3" s="241"/>
      <c r="OJ3" s="241"/>
      <c r="OK3" s="241"/>
      <c r="OL3" s="241"/>
      <c r="OM3" s="241"/>
      <c r="ON3" s="241"/>
      <c r="OO3" s="241"/>
      <c r="OP3" s="241"/>
      <c r="OQ3" s="241"/>
      <c r="OR3" s="241"/>
      <c r="OS3" s="241"/>
      <c r="OT3" s="241"/>
      <c r="OU3" s="241"/>
      <c r="OV3" s="241"/>
      <c r="OW3" s="241"/>
      <c r="OX3" s="241"/>
      <c r="OY3" s="241"/>
      <c r="OZ3" s="241"/>
      <c r="PA3" s="241"/>
      <c r="PB3" s="241"/>
      <c r="PC3" s="241"/>
      <c r="PD3" s="241"/>
      <c r="PE3" s="241"/>
      <c r="PF3" s="241"/>
      <c r="PG3" s="241"/>
      <c r="PH3" s="241"/>
      <c r="PI3" s="241"/>
      <c r="PJ3" s="241"/>
      <c r="PK3" s="241"/>
      <c r="PL3" s="241"/>
      <c r="PM3" s="241"/>
      <c r="PN3" s="241"/>
      <c r="PO3" s="241"/>
      <c r="PP3" s="241"/>
      <c r="PQ3" s="241"/>
      <c r="PR3" s="241"/>
      <c r="PS3" s="241"/>
      <c r="PT3" s="241"/>
      <c r="PU3" s="241"/>
      <c r="PV3" s="241"/>
      <c r="PW3" s="241"/>
      <c r="PX3" s="241"/>
      <c r="PY3" s="241"/>
      <c r="PZ3" s="241"/>
      <c r="QA3" s="241"/>
      <c r="QB3" s="241"/>
      <c r="QC3" s="241"/>
      <c r="QD3" s="241"/>
      <c r="QE3" s="241"/>
      <c r="QF3" s="241"/>
      <c r="QG3" s="241"/>
      <c r="QH3" s="241"/>
      <c r="QI3" s="241"/>
      <c r="QJ3" s="241"/>
      <c r="QK3" s="241"/>
      <c r="QL3" s="241"/>
      <c r="QM3" s="241"/>
      <c r="QN3" s="241"/>
      <c r="QO3" s="241"/>
      <c r="QP3" s="241"/>
      <c r="QQ3" s="241"/>
      <c r="QR3" s="241"/>
      <c r="QS3" s="241"/>
      <c r="QT3" s="241"/>
      <c r="QU3" s="241"/>
      <c r="QV3" s="241"/>
      <c r="QW3" s="241"/>
      <c r="QX3" s="241"/>
      <c r="QY3" s="241"/>
      <c r="QZ3" s="241"/>
      <c r="RA3" s="241"/>
      <c r="RB3" s="241"/>
      <c r="RC3" s="241"/>
      <c r="RD3" s="241"/>
      <c r="RE3" s="241"/>
      <c r="RF3" s="241"/>
      <c r="RG3" s="241"/>
      <c r="RH3" s="241"/>
      <c r="RI3" s="241"/>
      <c r="RJ3" s="241"/>
      <c r="RK3" s="241"/>
      <c r="RL3" s="241"/>
      <c r="RM3" s="241"/>
      <c r="RN3" s="241"/>
      <c r="RO3" s="241"/>
      <c r="RP3" s="241"/>
      <c r="RQ3" s="241"/>
      <c r="RR3" s="241"/>
      <c r="RS3" s="241"/>
      <c r="RT3" s="241"/>
      <c r="RU3" s="241"/>
      <c r="RV3" s="241"/>
      <c r="RW3" s="241"/>
      <c r="RX3" s="241"/>
      <c r="RY3" s="241"/>
      <c r="RZ3" s="241"/>
      <c r="SA3" s="241"/>
      <c r="SB3" s="241"/>
      <c r="SC3" s="241"/>
      <c r="SD3" s="241"/>
      <c r="SE3" s="241"/>
      <c r="SF3" s="241"/>
      <c r="SG3" s="241"/>
      <c r="SH3" s="241"/>
      <c r="SI3" s="241"/>
      <c r="SJ3" s="241"/>
      <c r="SK3" s="241"/>
      <c r="SL3" s="241"/>
      <c r="SM3" s="241"/>
      <c r="SN3" s="241"/>
      <c r="SO3" s="241"/>
      <c r="SP3" s="241"/>
      <c r="SQ3" s="241"/>
      <c r="SR3" s="241"/>
      <c r="SS3" s="241"/>
      <c r="ST3" s="241"/>
      <c r="SU3" s="241"/>
      <c r="SV3" s="241"/>
      <c r="SW3" s="241"/>
      <c r="SX3" s="241"/>
      <c r="SY3" s="241"/>
      <c r="SZ3" s="241"/>
      <c r="TA3" s="241"/>
      <c r="TB3" s="241"/>
      <c r="TC3" s="241"/>
      <c r="TD3" s="241"/>
      <c r="TE3" s="241"/>
      <c r="TF3" s="241"/>
      <c r="TG3" s="241"/>
      <c r="TH3" s="241"/>
      <c r="TI3" s="241"/>
      <c r="TJ3" s="241"/>
      <c r="TK3" s="241"/>
      <c r="TL3" s="241"/>
      <c r="TM3" s="241"/>
      <c r="TN3" s="241"/>
      <c r="TO3" s="241"/>
      <c r="TP3" s="241"/>
      <c r="TQ3" s="241"/>
      <c r="TR3" s="241"/>
      <c r="TS3" s="241"/>
      <c r="TT3" s="241"/>
      <c r="TU3" s="241"/>
      <c r="TV3" s="241"/>
      <c r="TW3" s="241"/>
      <c r="TX3" s="241"/>
      <c r="TY3" s="241"/>
      <c r="TZ3" s="241"/>
      <c r="UA3" s="241"/>
      <c r="UB3" s="241"/>
      <c r="UC3" s="241"/>
      <c r="UD3" s="241"/>
      <c r="UE3" s="241"/>
      <c r="UF3" s="241"/>
      <c r="UG3" s="241"/>
      <c r="UH3" s="241"/>
      <c r="UI3" s="241"/>
      <c r="UJ3" s="241"/>
      <c r="UK3" s="241"/>
      <c r="UL3" s="241"/>
      <c r="UM3" s="241"/>
      <c r="UN3" s="241"/>
      <c r="UO3" s="241"/>
      <c r="UP3" s="241"/>
      <c r="UQ3" s="241"/>
      <c r="UR3" s="241"/>
      <c r="US3" s="241"/>
      <c r="UT3" s="241"/>
      <c r="UU3" s="241"/>
      <c r="UV3" s="241"/>
      <c r="UW3" s="241"/>
      <c r="UX3" s="241"/>
      <c r="UY3" s="241"/>
      <c r="UZ3" s="241"/>
      <c r="VA3" s="241"/>
      <c r="VB3" s="241"/>
      <c r="VC3" s="241"/>
      <c r="VD3" s="241"/>
      <c r="VE3" s="241"/>
      <c r="VF3" s="241"/>
      <c r="VG3" s="241"/>
      <c r="VH3" s="241"/>
      <c r="VI3" s="241"/>
      <c r="VJ3" s="241"/>
      <c r="VK3" s="241"/>
      <c r="VL3" s="241"/>
      <c r="VM3" s="241"/>
      <c r="VN3" s="241"/>
      <c r="VO3" s="241"/>
      <c r="VP3" s="241"/>
      <c r="VQ3" s="241"/>
      <c r="VR3" s="241"/>
      <c r="VS3" s="241"/>
      <c r="VT3" s="241"/>
      <c r="VU3" s="241"/>
      <c r="VV3" s="241"/>
      <c r="VW3" s="241"/>
      <c r="VX3" s="241"/>
      <c r="VY3" s="241"/>
      <c r="VZ3" s="241"/>
      <c r="WA3" s="241"/>
      <c r="WB3" s="241"/>
      <c r="WC3" s="241"/>
      <c r="WD3" s="241"/>
      <c r="WE3" s="241"/>
      <c r="WF3" s="241"/>
      <c r="WG3" s="241"/>
      <c r="WH3" s="241"/>
      <c r="WI3" s="241"/>
      <c r="WJ3" s="241"/>
      <c r="WK3" s="241"/>
      <c r="WL3" s="241"/>
      <c r="WM3" s="241"/>
      <c r="WN3" s="241"/>
      <c r="WO3" s="241"/>
      <c r="WP3" s="241"/>
      <c r="WQ3" s="241"/>
      <c r="WR3" s="241"/>
      <c r="WS3" s="241"/>
      <c r="WT3" s="241"/>
      <c r="WU3" s="241"/>
      <c r="WV3" s="241"/>
      <c r="WW3" s="241"/>
      <c r="WX3" s="241"/>
      <c r="WY3" s="241"/>
      <c r="WZ3" s="241"/>
      <c r="XA3" s="241"/>
      <c r="XB3" s="241"/>
      <c r="XC3" s="241"/>
      <c r="XD3" s="241"/>
      <c r="XE3" s="241"/>
      <c r="XF3" s="241"/>
      <c r="XG3" s="241"/>
      <c r="XH3" s="241"/>
      <c r="XI3" s="241"/>
      <c r="XJ3" s="241"/>
      <c r="XK3" s="241"/>
      <c r="XL3" s="241"/>
      <c r="XM3" s="241"/>
      <c r="XN3" s="241"/>
      <c r="XO3" s="241"/>
      <c r="XP3" s="241"/>
      <c r="XQ3" s="241"/>
      <c r="XR3" s="241"/>
      <c r="XS3" s="241"/>
      <c r="XT3" s="241"/>
      <c r="XU3" s="241"/>
      <c r="XV3" s="241"/>
      <c r="XW3" s="241"/>
      <c r="XX3" s="241"/>
      <c r="XY3" s="241"/>
      <c r="XZ3" s="241"/>
      <c r="YA3" s="241"/>
      <c r="YB3" s="241"/>
      <c r="YC3" s="241"/>
      <c r="YD3" s="241"/>
      <c r="YE3" s="241"/>
      <c r="YF3" s="241"/>
      <c r="YG3" s="241"/>
      <c r="YH3" s="241"/>
      <c r="YI3" s="241"/>
      <c r="YJ3" s="241"/>
      <c r="YK3" s="241"/>
      <c r="YL3" s="241"/>
      <c r="YM3" s="241"/>
      <c r="YN3" s="241"/>
      <c r="YO3" s="241"/>
      <c r="YP3" s="241"/>
      <c r="YQ3" s="241"/>
      <c r="YR3" s="241"/>
      <c r="YS3" s="241"/>
      <c r="YT3" s="241"/>
      <c r="YU3" s="241"/>
      <c r="YV3" s="241"/>
      <c r="YW3" s="241"/>
      <c r="YX3" s="241"/>
      <c r="YY3" s="241"/>
      <c r="YZ3" s="241"/>
      <c r="ZA3" s="241"/>
      <c r="ZB3" s="241"/>
      <c r="ZC3" s="241"/>
      <c r="ZD3" s="241"/>
      <c r="ZE3" s="241"/>
      <c r="ZF3" s="241"/>
      <c r="ZG3" s="241"/>
      <c r="ZH3" s="241"/>
      <c r="ZI3" s="241"/>
      <c r="ZJ3" s="241"/>
      <c r="ZK3" s="241"/>
      <c r="ZL3" s="241"/>
      <c r="ZM3" s="241"/>
      <c r="ZN3" s="241"/>
      <c r="ZO3" s="241"/>
      <c r="ZP3" s="241"/>
      <c r="ZQ3" s="241"/>
      <c r="ZR3" s="241"/>
      <c r="ZS3" s="241"/>
      <c r="ZT3" s="241"/>
      <c r="ZU3" s="241"/>
      <c r="ZV3" s="241"/>
      <c r="ZW3" s="241"/>
      <c r="ZX3" s="241"/>
      <c r="ZY3" s="241"/>
      <c r="ZZ3" s="241"/>
      <c r="AAA3" s="241"/>
      <c r="AAB3" s="241"/>
      <c r="AAC3" s="241"/>
      <c r="AAD3" s="241"/>
      <c r="AAE3" s="241"/>
      <c r="AAF3" s="241"/>
      <c r="AAG3" s="241"/>
      <c r="AAH3" s="241"/>
      <c r="AAI3" s="241"/>
      <c r="AAJ3" s="241"/>
      <c r="AAK3" s="241"/>
      <c r="AAL3" s="241"/>
      <c r="AAM3" s="241"/>
      <c r="AAN3" s="241"/>
      <c r="AAO3" s="241"/>
      <c r="AAP3" s="241"/>
      <c r="AAQ3" s="241"/>
      <c r="AAR3" s="241"/>
      <c r="AAS3" s="241"/>
      <c r="AAT3" s="241"/>
      <c r="AAU3" s="241"/>
      <c r="AAV3" s="241"/>
      <c r="AAW3" s="241"/>
      <c r="AAX3" s="241"/>
      <c r="AAY3" s="241"/>
      <c r="AAZ3" s="241"/>
      <c r="ABA3" s="241"/>
      <c r="ABB3" s="241"/>
      <c r="ABC3" s="241"/>
      <c r="ABD3" s="241"/>
      <c r="ABE3" s="241"/>
      <c r="ABF3" s="241"/>
      <c r="ABG3" s="241"/>
      <c r="ABH3" s="241"/>
      <c r="ABI3" s="241"/>
      <c r="ABJ3" s="241"/>
      <c r="ABK3" s="241"/>
      <c r="ABL3" s="241"/>
      <c r="ABM3" s="241"/>
      <c r="ABN3" s="241"/>
      <c r="ABO3" s="241"/>
      <c r="ABP3" s="241"/>
      <c r="ABQ3" s="241"/>
      <c r="ABR3" s="241"/>
      <c r="ABS3" s="241"/>
      <c r="ABT3" s="241"/>
      <c r="ABU3" s="241"/>
      <c r="ABV3" s="241"/>
      <c r="ABW3" s="241"/>
      <c r="ABX3" s="241"/>
      <c r="ABY3" s="241"/>
      <c r="ABZ3" s="241"/>
      <c r="ACA3" s="241"/>
      <c r="ACB3" s="241"/>
      <c r="ACC3" s="241"/>
      <c r="ACD3" s="241"/>
      <c r="ACE3" s="241"/>
      <c r="ACF3" s="241"/>
      <c r="ACG3" s="241"/>
      <c r="ACH3" s="241"/>
      <c r="ACI3" s="241"/>
      <c r="ACJ3" s="241"/>
      <c r="ACK3" s="241"/>
      <c r="ACL3" s="241"/>
      <c r="ACM3" s="241"/>
      <c r="ACN3" s="241"/>
      <c r="ACO3" s="241"/>
      <c r="ACP3" s="241"/>
      <c r="ACQ3" s="241"/>
      <c r="ACR3" s="241"/>
      <c r="ACS3" s="241"/>
      <c r="ACT3" s="241"/>
      <c r="ACU3" s="241"/>
      <c r="ACV3" s="241"/>
      <c r="ACW3" s="241"/>
      <c r="ACX3" s="241"/>
      <c r="ACY3" s="241"/>
      <c r="ACZ3" s="241"/>
      <c r="ADA3" s="241"/>
      <c r="ADB3" s="241"/>
      <c r="ADC3" s="241"/>
      <c r="ADD3" s="241"/>
      <c r="ADE3" s="241"/>
      <c r="ADF3" s="241"/>
      <c r="ADG3" s="241"/>
      <c r="ADH3" s="241"/>
      <c r="ADI3" s="241"/>
      <c r="ADJ3" s="241"/>
      <c r="ADK3" s="241"/>
      <c r="ADL3" s="241"/>
      <c r="ADM3" s="241"/>
      <c r="ADN3" s="241"/>
      <c r="ADO3" s="241"/>
      <c r="ADP3" s="241"/>
      <c r="ADQ3" s="241"/>
      <c r="ADR3" s="241"/>
      <c r="ADS3" s="241"/>
      <c r="ADT3" s="241"/>
      <c r="ADU3" s="241"/>
      <c r="ADV3" s="241"/>
      <c r="ADW3" s="241"/>
      <c r="ADX3" s="241"/>
      <c r="ADY3" s="241"/>
      <c r="ADZ3" s="241"/>
      <c r="AEA3" s="241"/>
      <c r="AEB3" s="241"/>
      <c r="AEC3" s="241"/>
      <c r="AED3" s="241"/>
      <c r="AEE3" s="241"/>
      <c r="AEF3" s="241"/>
      <c r="AEG3" s="241"/>
      <c r="AEH3" s="241"/>
      <c r="AEI3" s="241"/>
      <c r="AEJ3" s="241"/>
      <c r="AEK3" s="241"/>
      <c r="AEL3" s="241"/>
      <c r="AEM3" s="241"/>
      <c r="AEN3" s="241"/>
      <c r="AEO3" s="241"/>
      <c r="AEP3" s="241"/>
      <c r="AEQ3" s="241"/>
      <c r="AER3" s="241"/>
      <c r="AES3" s="241"/>
      <c r="AET3" s="241"/>
      <c r="AEU3" s="241"/>
      <c r="AEV3" s="241"/>
      <c r="AEW3" s="241"/>
      <c r="AEX3" s="241"/>
      <c r="AEY3" s="241"/>
      <c r="AEZ3" s="241"/>
      <c r="AFA3" s="241"/>
      <c r="AFB3" s="241"/>
      <c r="AFC3" s="241"/>
      <c r="AFD3" s="241"/>
      <c r="AFE3" s="241"/>
      <c r="AFF3" s="241"/>
      <c r="AFG3" s="241"/>
      <c r="AFH3" s="241"/>
      <c r="AFI3" s="241"/>
      <c r="AFJ3" s="241"/>
      <c r="AFK3" s="241"/>
      <c r="AFL3" s="241"/>
      <c r="AFM3" s="241"/>
      <c r="AFN3" s="241"/>
      <c r="AFO3" s="241"/>
      <c r="AFP3" s="241"/>
      <c r="AFQ3" s="241"/>
      <c r="AFR3" s="241"/>
      <c r="AFS3" s="241"/>
      <c r="AFT3" s="241"/>
      <c r="AFU3" s="241"/>
      <c r="AFV3" s="241"/>
      <c r="AFW3" s="241"/>
      <c r="AFX3" s="241"/>
      <c r="AFY3" s="241"/>
      <c r="AFZ3" s="241"/>
      <c r="AGA3" s="241"/>
      <c r="AGB3" s="241"/>
      <c r="AGC3" s="241"/>
      <c r="AGD3" s="241"/>
      <c r="AGE3" s="241"/>
      <c r="AGF3" s="241"/>
      <c r="AGG3" s="241"/>
      <c r="AGH3" s="241"/>
      <c r="AGI3" s="241"/>
      <c r="AGJ3" s="241"/>
      <c r="AGK3" s="241"/>
      <c r="AGL3" s="241"/>
      <c r="AGM3" s="241"/>
      <c r="AGN3" s="241"/>
      <c r="AGO3" s="241"/>
      <c r="AGP3" s="241"/>
      <c r="AGQ3" s="241"/>
      <c r="AGR3" s="241"/>
      <c r="AGS3" s="241"/>
      <c r="AGT3" s="241"/>
      <c r="AGU3" s="241"/>
      <c r="AGV3" s="241"/>
      <c r="AGW3" s="241"/>
      <c r="AGX3" s="241"/>
      <c r="AGY3" s="241"/>
      <c r="AGZ3" s="241"/>
      <c r="AHA3" s="241"/>
      <c r="AHB3" s="241"/>
      <c r="AHC3" s="241"/>
      <c r="AHD3" s="241"/>
      <c r="AHE3" s="241"/>
      <c r="AHF3" s="241"/>
      <c r="AHG3" s="241"/>
      <c r="AHH3" s="241"/>
      <c r="AHI3" s="241"/>
      <c r="AHJ3" s="241"/>
      <c r="AHK3" s="241"/>
      <c r="AHL3" s="241"/>
      <c r="AHM3" s="241"/>
      <c r="AHN3" s="241"/>
      <c r="AHO3" s="241"/>
      <c r="AHP3" s="241"/>
      <c r="AHQ3" s="241"/>
      <c r="AHR3" s="241"/>
      <c r="AHS3" s="241"/>
      <c r="AHT3" s="241"/>
      <c r="AHU3" s="241"/>
      <c r="AHV3" s="241"/>
      <c r="AHW3" s="241"/>
      <c r="AHX3" s="241"/>
      <c r="AHY3" s="241"/>
      <c r="AHZ3" s="241"/>
      <c r="AIA3" s="241"/>
      <c r="AIB3" s="241"/>
      <c r="AIC3" s="241"/>
      <c r="AID3" s="241"/>
      <c r="AIE3" s="241"/>
      <c r="AIF3" s="241"/>
      <c r="AIG3" s="241"/>
      <c r="AIH3" s="241"/>
      <c r="AII3" s="241"/>
      <c r="AIJ3" s="241"/>
      <c r="AIK3" s="241"/>
      <c r="AIL3" s="241"/>
      <c r="AIM3" s="241"/>
      <c r="AIN3" s="241"/>
      <c r="AIO3" s="241"/>
      <c r="AIP3" s="241"/>
      <c r="AIQ3" s="241"/>
      <c r="AIR3" s="241"/>
      <c r="AIS3" s="241"/>
      <c r="AIT3" s="241"/>
      <c r="AIU3" s="241"/>
      <c r="AIV3" s="241"/>
      <c r="AIW3" s="241"/>
      <c r="AIX3" s="241"/>
      <c r="AIY3" s="241"/>
      <c r="AIZ3" s="241"/>
      <c r="AJA3" s="241"/>
      <c r="AJB3" s="241"/>
      <c r="AJC3" s="241"/>
      <c r="AJD3" s="241"/>
      <c r="AJE3" s="241"/>
      <c r="AJF3" s="241"/>
      <c r="AJG3" s="241"/>
      <c r="AJH3" s="241"/>
      <c r="AJI3" s="241"/>
      <c r="AJJ3" s="241"/>
      <c r="AJK3" s="241"/>
      <c r="AJL3" s="241"/>
      <c r="AJM3" s="241"/>
      <c r="AJN3" s="241"/>
      <c r="AJO3" s="241"/>
      <c r="AJP3" s="241"/>
      <c r="AJQ3" s="241"/>
      <c r="AJR3" s="241"/>
      <c r="AJS3" s="241"/>
      <c r="AJT3" s="241"/>
      <c r="AJU3" s="241"/>
      <c r="AJV3" s="241"/>
      <c r="AJW3" s="241"/>
      <c r="AJX3" s="241"/>
      <c r="AJY3" s="241"/>
      <c r="AJZ3" s="241"/>
      <c r="AKA3" s="241"/>
      <c r="AKB3" s="241"/>
      <c r="AKC3" s="241"/>
      <c r="AKD3" s="241"/>
      <c r="AKE3" s="241"/>
      <c r="AKF3" s="241"/>
      <c r="AKG3" s="241"/>
      <c r="AKH3" s="241"/>
      <c r="AKI3" s="241"/>
      <c r="AKJ3" s="241"/>
      <c r="AKK3" s="241"/>
      <c r="AKL3" s="241"/>
      <c r="AKM3" s="241"/>
      <c r="AKN3" s="241"/>
      <c r="AKO3" s="241"/>
      <c r="AKP3" s="241"/>
      <c r="AKQ3" s="241"/>
      <c r="AKR3" s="241"/>
      <c r="AKS3" s="241"/>
      <c r="AKT3" s="241"/>
      <c r="AKU3" s="241"/>
      <c r="AKV3" s="241"/>
      <c r="AKW3" s="241"/>
      <c r="AKX3" s="241"/>
      <c r="AKY3" s="241"/>
      <c r="AKZ3" s="241"/>
      <c r="ALA3" s="241"/>
      <c r="ALB3" s="241"/>
      <c r="ALC3" s="241"/>
      <c r="ALD3" s="241"/>
      <c r="ALE3" s="241"/>
      <c r="ALF3" s="241"/>
      <c r="ALG3" s="241"/>
      <c r="ALH3" s="241"/>
      <c r="ALI3" s="241"/>
      <c r="ALJ3" s="241"/>
      <c r="ALK3" s="241"/>
      <c r="ALL3" s="241"/>
      <c r="ALM3" s="241"/>
      <c r="ALN3" s="241"/>
      <c r="ALO3" s="241"/>
      <c r="ALP3" s="241"/>
      <c r="ALQ3" s="241"/>
      <c r="ALR3" s="241"/>
      <c r="ALS3" s="241"/>
      <c r="ALT3" s="241"/>
      <c r="ALU3" s="241"/>
      <c r="ALV3" s="241"/>
      <c r="ALW3" s="241"/>
      <c r="ALX3" s="241"/>
      <c r="ALY3" s="241"/>
      <c r="ALZ3" s="241"/>
      <c r="AMA3" s="241"/>
      <c r="AMB3" s="241"/>
      <c r="AMC3" s="241"/>
      <c r="AMD3" s="241"/>
      <c r="AME3" s="241"/>
      <c r="AMF3" s="241"/>
      <c r="AMG3" s="241"/>
      <c r="AMH3" s="241"/>
      <c r="AMI3" s="241"/>
    </row>
    <row r="4" spans="2:1023" s="248" customFormat="1" ht="24" customHeight="1">
      <c r="B4" s="243"/>
      <c r="C4" s="244"/>
      <c r="D4" s="245">
        <v>2016</v>
      </c>
      <c r="E4" s="245">
        <v>2017</v>
      </c>
      <c r="F4" s="245">
        <v>2018</v>
      </c>
      <c r="G4" s="245">
        <v>2019</v>
      </c>
      <c r="H4" s="245">
        <v>2020</v>
      </c>
      <c r="I4" s="246">
        <v>2021</v>
      </c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7"/>
      <c r="BE4" s="247"/>
      <c r="BF4" s="247"/>
      <c r="BG4" s="247"/>
      <c r="BH4" s="247"/>
      <c r="BI4" s="247"/>
      <c r="BJ4" s="247"/>
      <c r="BK4" s="247"/>
      <c r="BL4" s="247"/>
      <c r="BM4" s="247"/>
      <c r="BN4" s="247"/>
      <c r="BO4" s="247"/>
      <c r="BP4" s="247"/>
      <c r="BQ4" s="247"/>
      <c r="BR4" s="247"/>
      <c r="BS4" s="247"/>
      <c r="BT4" s="247"/>
      <c r="BU4" s="247"/>
      <c r="BV4" s="247"/>
      <c r="BW4" s="247"/>
      <c r="BX4" s="247"/>
      <c r="BY4" s="247"/>
      <c r="BZ4" s="247"/>
      <c r="CA4" s="247"/>
      <c r="CB4" s="247"/>
      <c r="CC4" s="247"/>
      <c r="CD4" s="247"/>
      <c r="CE4" s="247"/>
      <c r="CF4" s="247"/>
      <c r="CG4" s="247"/>
      <c r="CH4" s="247"/>
      <c r="CI4" s="247"/>
      <c r="CJ4" s="247"/>
      <c r="CK4" s="247"/>
      <c r="CL4" s="247"/>
      <c r="CM4" s="247"/>
      <c r="CN4" s="247"/>
      <c r="CO4" s="247"/>
      <c r="CP4" s="247"/>
      <c r="CQ4" s="247"/>
      <c r="CR4" s="247"/>
      <c r="CS4" s="247"/>
      <c r="CT4" s="247"/>
      <c r="CU4" s="247"/>
      <c r="CV4" s="247"/>
      <c r="CW4" s="247"/>
      <c r="CX4" s="247"/>
      <c r="CY4" s="247"/>
      <c r="CZ4" s="247"/>
      <c r="DA4" s="247"/>
      <c r="DB4" s="247"/>
      <c r="DC4" s="247"/>
      <c r="DD4" s="247"/>
      <c r="DE4" s="247"/>
      <c r="DF4" s="247"/>
      <c r="DG4" s="247"/>
      <c r="DH4" s="247"/>
      <c r="DI4" s="247"/>
      <c r="DJ4" s="247"/>
      <c r="DK4" s="247"/>
      <c r="DL4" s="247"/>
      <c r="DM4" s="247"/>
      <c r="DN4" s="247"/>
      <c r="DO4" s="247"/>
      <c r="DP4" s="247"/>
      <c r="DQ4" s="247"/>
      <c r="DR4" s="247"/>
      <c r="DS4" s="247"/>
      <c r="DT4" s="247"/>
      <c r="DU4" s="247"/>
      <c r="DV4" s="247"/>
      <c r="DW4" s="247"/>
      <c r="DX4" s="247"/>
      <c r="DY4" s="247"/>
      <c r="DZ4" s="247"/>
      <c r="EA4" s="247"/>
      <c r="EB4" s="247"/>
      <c r="EC4" s="247"/>
      <c r="ED4" s="247"/>
      <c r="EE4" s="247"/>
      <c r="EF4" s="247"/>
      <c r="EG4" s="247"/>
      <c r="EH4" s="247"/>
      <c r="EI4" s="247"/>
      <c r="EJ4" s="247"/>
      <c r="EK4" s="247"/>
      <c r="EL4" s="247"/>
      <c r="EM4" s="247"/>
      <c r="EN4" s="247"/>
      <c r="EO4" s="247"/>
      <c r="EP4" s="247"/>
      <c r="EQ4" s="247"/>
      <c r="ER4" s="247"/>
      <c r="ES4" s="247"/>
      <c r="ET4" s="247"/>
      <c r="EU4" s="247"/>
      <c r="EV4" s="247"/>
      <c r="EW4" s="247"/>
      <c r="EX4" s="247"/>
      <c r="EY4" s="247"/>
      <c r="EZ4" s="247"/>
      <c r="FA4" s="247"/>
      <c r="FB4" s="247"/>
      <c r="FC4" s="247"/>
      <c r="FD4" s="247"/>
      <c r="FE4" s="247"/>
      <c r="FF4" s="247"/>
      <c r="FG4" s="247"/>
      <c r="FH4" s="247"/>
      <c r="FI4" s="247"/>
      <c r="FJ4" s="247"/>
      <c r="FK4" s="247"/>
      <c r="FL4" s="247"/>
      <c r="FM4" s="247"/>
      <c r="FN4" s="247"/>
      <c r="FO4" s="247"/>
      <c r="FP4" s="247"/>
      <c r="FQ4" s="247"/>
      <c r="FR4" s="247"/>
      <c r="FS4" s="247"/>
      <c r="FT4" s="247"/>
      <c r="FU4" s="247"/>
      <c r="FV4" s="247"/>
      <c r="FW4" s="247"/>
      <c r="FX4" s="247"/>
      <c r="FY4" s="247"/>
      <c r="FZ4" s="247"/>
      <c r="GA4" s="247"/>
      <c r="GB4" s="247"/>
      <c r="GC4" s="247"/>
      <c r="GD4" s="247"/>
      <c r="GE4" s="247"/>
      <c r="GF4" s="247"/>
      <c r="GG4" s="247"/>
      <c r="GH4" s="247"/>
      <c r="GI4" s="247"/>
      <c r="GJ4" s="247"/>
      <c r="GK4" s="247"/>
      <c r="GL4" s="247"/>
      <c r="GM4" s="247"/>
      <c r="GN4" s="247"/>
      <c r="GO4" s="247"/>
      <c r="GP4" s="247"/>
      <c r="GQ4" s="247"/>
      <c r="GR4" s="247"/>
      <c r="GS4" s="247"/>
      <c r="GT4" s="247"/>
      <c r="GU4" s="247"/>
      <c r="GV4" s="247"/>
      <c r="GW4" s="247"/>
      <c r="GX4" s="247"/>
      <c r="GY4" s="247"/>
      <c r="GZ4" s="247"/>
      <c r="HA4" s="247"/>
      <c r="HB4" s="247"/>
      <c r="HC4" s="247"/>
      <c r="HD4" s="247"/>
      <c r="HE4" s="247"/>
      <c r="HF4" s="247"/>
      <c r="HG4" s="247"/>
      <c r="HH4" s="247"/>
      <c r="HI4" s="247"/>
      <c r="HJ4" s="247"/>
      <c r="HK4" s="247"/>
      <c r="HL4" s="247"/>
      <c r="HM4" s="247"/>
      <c r="HN4" s="247"/>
      <c r="HO4" s="247"/>
      <c r="HP4" s="247"/>
      <c r="HQ4" s="247"/>
      <c r="HR4" s="247"/>
      <c r="HS4" s="247"/>
      <c r="HT4" s="247"/>
      <c r="HU4" s="247"/>
      <c r="HV4" s="247"/>
      <c r="HW4" s="247"/>
      <c r="HX4" s="247"/>
      <c r="HY4" s="247"/>
      <c r="HZ4" s="247"/>
      <c r="IA4" s="247"/>
      <c r="IB4" s="247"/>
      <c r="IC4" s="247"/>
      <c r="ID4" s="247"/>
      <c r="IE4" s="247"/>
      <c r="IF4" s="247"/>
      <c r="IG4" s="247"/>
      <c r="IH4" s="247"/>
      <c r="II4" s="247"/>
      <c r="IJ4" s="247"/>
      <c r="IK4" s="247"/>
      <c r="IL4" s="247"/>
      <c r="IM4" s="247"/>
      <c r="IN4" s="247"/>
      <c r="IO4" s="247"/>
      <c r="IP4" s="247"/>
      <c r="IQ4" s="247"/>
      <c r="IR4" s="247"/>
      <c r="IS4" s="247"/>
      <c r="IT4" s="247"/>
      <c r="IU4" s="247"/>
      <c r="IV4" s="247"/>
      <c r="IW4" s="247"/>
      <c r="IX4" s="247"/>
      <c r="IY4" s="247"/>
      <c r="IZ4" s="247"/>
      <c r="JA4" s="247"/>
      <c r="JB4" s="247"/>
      <c r="JC4" s="247"/>
      <c r="JD4" s="247"/>
      <c r="JE4" s="247"/>
      <c r="JF4" s="247"/>
      <c r="JG4" s="247"/>
      <c r="JH4" s="247"/>
      <c r="JI4" s="247"/>
      <c r="JJ4" s="247"/>
      <c r="JK4" s="247"/>
      <c r="JL4" s="247"/>
      <c r="JM4" s="247"/>
      <c r="JN4" s="247"/>
      <c r="JO4" s="247"/>
      <c r="JP4" s="247"/>
      <c r="JQ4" s="247"/>
      <c r="JR4" s="247"/>
      <c r="JS4" s="247"/>
      <c r="JT4" s="247"/>
      <c r="JU4" s="247"/>
      <c r="JV4" s="247"/>
      <c r="JW4" s="247"/>
      <c r="JX4" s="247"/>
      <c r="JY4" s="247"/>
      <c r="JZ4" s="247"/>
      <c r="KA4" s="247"/>
      <c r="KB4" s="247"/>
      <c r="KC4" s="247"/>
      <c r="KD4" s="247"/>
      <c r="KE4" s="247"/>
      <c r="KF4" s="247"/>
      <c r="KG4" s="247"/>
      <c r="KH4" s="247"/>
      <c r="KI4" s="247"/>
      <c r="KJ4" s="247"/>
      <c r="KK4" s="247"/>
      <c r="KL4" s="247"/>
      <c r="KM4" s="247"/>
      <c r="KN4" s="247"/>
      <c r="KO4" s="247"/>
      <c r="KP4" s="247"/>
      <c r="KQ4" s="247"/>
      <c r="KR4" s="247"/>
      <c r="KS4" s="247"/>
      <c r="KT4" s="247"/>
      <c r="KU4" s="247"/>
      <c r="KV4" s="247"/>
      <c r="KW4" s="247"/>
      <c r="KX4" s="247"/>
      <c r="KY4" s="247"/>
      <c r="KZ4" s="247"/>
      <c r="LA4" s="247"/>
      <c r="LB4" s="247"/>
      <c r="LC4" s="247"/>
      <c r="LD4" s="247"/>
      <c r="LE4" s="247"/>
      <c r="LF4" s="247"/>
      <c r="LG4" s="247"/>
      <c r="LH4" s="247"/>
      <c r="LI4" s="247"/>
      <c r="LJ4" s="247"/>
      <c r="LK4" s="247"/>
      <c r="LL4" s="247"/>
      <c r="LM4" s="247"/>
      <c r="LN4" s="247"/>
      <c r="LO4" s="247"/>
      <c r="LP4" s="247"/>
      <c r="LQ4" s="247"/>
      <c r="LR4" s="247"/>
      <c r="LS4" s="247"/>
      <c r="LT4" s="247"/>
      <c r="LU4" s="247"/>
      <c r="LV4" s="247"/>
      <c r="LW4" s="247"/>
      <c r="LX4" s="247"/>
      <c r="LY4" s="247"/>
      <c r="LZ4" s="247"/>
      <c r="MA4" s="247"/>
      <c r="MB4" s="247"/>
      <c r="MC4" s="247"/>
      <c r="MD4" s="247"/>
      <c r="ME4" s="247"/>
      <c r="MF4" s="247"/>
      <c r="MG4" s="247"/>
      <c r="MH4" s="247"/>
      <c r="MI4" s="247"/>
      <c r="MJ4" s="247"/>
      <c r="MK4" s="247"/>
      <c r="ML4" s="247"/>
      <c r="MM4" s="247"/>
      <c r="MN4" s="247"/>
      <c r="MO4" s="247"/>
      <c r="MP4" s="247"/>
      <c r="MQ4" s="247"/>
      <c r="MR4" s="247"/>
      <c r="MS4" s="247"/>
      <c r="MT4" s="247"/>
      <c r="MU4" s="247"/>
      <c r="MV4" s="247"/>
      <c r="MW4" s="247"/>
      <c r="MX4" s="247"/>
      <c r="MY4" s="247"/>
      <c r="MZ4" s="247"/>
      <c r="NA4" s="247"/>
      <c r="NB4" s="247"/>
      <c r="NC4" s="247"/>
      <c r="ND4" s="247"/>
      <c r="NE4" s="247"/>
      <c r="NF4" s="247"/>
      <c r="NG4" s="247"/>
      <c r="NH4" s="247"/>
      <c r="NI4" s="247"/>
      <c r="NJ4" s="247"/>
      <c r="NK4" s="247"/>
      <c r="NL4" s="247"/>
      <c r="NM4" s="247"/>
      <c r="NN4" s="247"/>
      <c r="NO4" s="247"/>
      <c r="NP4" s="247"/>
      <c r="NQ4" s="247"/>
      <c r="NR4" s="247"/>
      <c r="NS4" s="247"/>
      <c r="NT4" s="247"/>
      <c r="NU4" s="247"/>
      <c r="NV4" s="247"/>
      <c r="NW4" s="247"/>
      <c r="NX4" s="247"/>
      <c r="NY4" s="247"/>
      <c r="NZ4" s="247"/>
      <c r="OA4" s="247"/>
      <c r="OB4" s="247"/>
      <c r="OC4" s="247"/>
      <c r="OD4" s="247"/>
      <c r="OE4" s="247"/>
      <c r="OF4" s="247"/>
      <c r="OG4" s="247"/>
      <c r="OH4" s="247"/>
      <c r="OI4" s="247"/>
      <c r="OJ4" s="247"/>
      <c r="OK4" s="247"/>
      <c r="OL4" s="247"/>
      <c r="OM4" s="247"/>
      <c r="ON4" s="247"/>
      <c r="OO4" s="247"/>
      <c r="OP4" s="247"/>
      <c r="OQ4" s="247"/>
      <c r="OR4" s="247"/>
      <c r="OS4" s="247"/>
      <c r="OT4" s="247"/>
      <c r="OU4" s="247"/>
      <c r="OV4" s="247"/>
      <c r="OW4" s="247"/>
      <c r="OX4" s="247"/>
      <c r="OY4" s="247"/>
      <c r="OZ4" s="247"/>
      <c r="PA4" s="247"/>
      <c r="PB4" s="247"/>
      <c r="PC4" s="247"/>
      <c r="PD4" s="247"/>
      <c r="PE4" s="247"/>
      <c r="PF4" s="247"/>
      <c r="PG4" s="247"/>
      <c r="PH4" s="247"/>
      <c r="PI4" s="247"/>
      <c r="PJ4" s="247"/>
      <c r="PK4" s="247"/>
      <c r="PL4" s="247"/>
      <c r="PM4" s="247"/>
      <c r="PN4" s="247"/>
      <c r="PO4" s="247"/>
      <c r="PP4" s="247"/>
      <c r="PQ4" s="247"/>
      <c r="PR4" s="247"/>
      <c r="PS4" s="247"/>
      <c r="PT4" s="247"/>
      <c r="PU4" s="247"/>
      <c r="PV4" s="247"/>
      <c r="PW4" s="247"/>
      <c r="PX4" s="247"/>
      <c r="PY4" s="247"/>
      <c r="PZ4" s="247"/>
      <c r="QA4" s="247"/>
      <c r="QB4" s="247"/>
      <c r="QC4" s="247"/>
      <c r="QD4" s="247"/>
      <c r="QE4" s="247"/>
      <c r="QF4" s="247"/>
      <c r="QG4" s="247"/>
      <c r="QH4" s="247"/>
      <c r="QI4" s="247"/>
      <c r="QJ4" s="247"/>
      <c r="QK4" s="247"/>
      <c r="QL4" s="247"/>
      <c r="QM4" s="247"/>
      <c r="QN4" s="247"/>
      <c r="QO4" s="247"/>
      <c r="QP4" s="247"/>
      <c r="QQ4" s="247"/>
      <c r="QR4" s="247"/>
      <c r="QS4" s="247"/>
      <c r="QT4" s="247"/>
      <c r="QU4" s="247"/>
      <c r="QV4" s="247"/>
      <c r="QW4" s="247"/>
      <c r="QX4" s="247"/>
      <c r="QY4" s="247"/>
      <c r="QZ4" s="247"/>
      <c r="RA4" s="247"/>
      <c r="RB4" s="247"/>
      <c r="RC4" s="247"/>
      <c r="RD4" s="247"/>
      <c r="RE4" s="247"/>
      <c r="RF4" s="247"/>
      <c r="RG4" s="247"/>
      <c r="RH4" s="247"/>
      <c r="RI4" s="247"/>
      <c r="RJ4" s="247"/>
      <c r="RK4" s="247"/>
      <c r="RL4" s="247"/>
      <c r="RM4" s="247"/>
      <c r="RN4" s="247"/>
      <c r="RO4" s="247"/>
      <c r="RP4" s="247"/>
      <c r="RQ4" s="247"/>
      <c r="RR4" s="247"/>
      <c r="RS4" s="247"/>
      <c r="RT4" s="247"/>
      <c r="RU4" s="247"/>
      <c r="RV4" s="247"/>
      <c r="RW4" s="247"/>
      <c r="RX4" s="247"/>
      <c r="RY4" s="247"/>
      <c r="RZ4" s="247"/>
      <c r="SA4" s="247"/>
      <c r="SB4" s="247"/>
      <c r="SC4" s="247"/>
      <c r="SD4" s="247"/>
      <c r="SE4" s="247"/>
      <c r="SF4" s="247"/>
      <c r="SG4" s="247"/>
      <c r="SH4" s="247"/>
      <c r="SI4" s="247"/>
      <c r="SJ4" s="247"/>
      <c r="SK4" s="247"/>
      <c r="SL4" s="247"/>
      <c r="SM4" s="247"/>
      <c r="SN4" s="247"/>
      <c r="SO4" s="247"/>
      <c r="SP4" s="247"/>
      <c r="SQ4" s="247"/>
      <c r="SR4" s="247"/>
      <c r="SS4" s="247"/>
      <c r="ST4" s="247"/>
      <c r="SU4" s="247"/>
      <c r="SV4" s="247"/>
      <c r="SW4" s="247"/>
      <c r="SX4" s="247"/>
      <c r="SY4" s="247"/>
      <c r="SZ4" s="247"/>
      <c r="TA4" s="247"/>
      <c r="TB4" s="247"/>
      <c r="TC4" s="247"/>
      <c r="TD4" s="247"/>
      <c r="TE4" s="247"/>
      <c r="TF4" s="247"/>
      <c r="TG4" s="247"/>
      <c r="TH4" s="247"/>
      <c r="TI4" s="247"/>
      <c r="TJ4" s="247"/>
      <c r="TK4" s="247"/>
      <c r="TL4" s="247"/>
      <c r="TM4" s="247"/>
      <c r="TN4" s="247"/>
      <c r="TO4" s="247"/>
      <c r="TP4" s="247"/>
      <c r="TQ4" s="247"/>
      <c r="TR4" s="247"/>
      <c r="TS4" s="247"/>
      <c r="TT4" s="247"/>
      <c r="TU4" s="247"/>
      <c r="TV4" s="247"/>
      <c r="TW4" s="247"/>
      <c r="TX4" s="247"/>
      <c r="TY4" s="247"/>
      <c r="TZ4" s="247"/>
      <c r="UA4" s="247"/>
      <c r="UB4" s="247"/>
      <c r="UC4" s="247"/>
      <c r="UD4" s="247"/>
      <c r="UE4" s="247"/>
      <c r="UF4" s="247"/>
      <c r="UG4" s="247"/>
      <c r="UH4" s="247"/>
      <c r="UI4" s="247"/>
      <c r="UJ4" s="247"/>
      <c r="UK4" s="247"/>
      <c r="UL4" s="247"/>
      <c r="UM4" s="247"/>
      <c r="UN4" s="247"/>
      <c r="UO4" s="247"/>
      <c r="UP4" s="247"/>
      <c r="UQ4" s="247"/>
      <c r="UR4" s="247"/>
      <c r="US4" s="247"/>
      <c r="UT4" s="247"/>
      <c r="UU4" s="247"/>
      <c r="UV4" s="247"/>
      <c r="UW4" s="247"/>
      <c r="UX4" s="247"/>
      <c r="UY4" s="247"/>
      <c r="UZ4" s="247"/>
      <c r="VA4" s="247"/>
      <c r="VB4" s="247"/>
      <c r="VC4" s="247"/>
      <c r="VD4" s="247"/>
      <c r="VE4" s="247"/>
      <c r="VF4" s="247"/>
      <c r="VG4" s="247"/>
      <c r="VH4" s="247"/>
      <c r="VI4" s="247"/>
      <c r="VJ4" s="247"/>
      <c r="VK4" s="247"/>
      <c r="VL4" s="247"/>
      <c r="VM4" s="247"/>
      <c r="VN4" s="247"/>
      <c r="VO4" s="247"/>
      <c r="VP4" s="247"/>
      <c r="VQ4" s="247"/>
      <c r="VR4" s="247"/>
      <c r="VS4" s="247"/>
      <c r="VT4" s="247"/>
      <c r="VU4" s="247"/>
      <c r="VV4" s="247"/>
      <c r="VW4" s="247"/>
      <c r="VX4" s="247"/>
      <c r="VY4" s="247"/>
      <c r="VZ4" s="247"/>
      <c r="WA4" s="247"/>
      <c r="WB4" s="247"/>
      <c r="WC4" s="247"/>
      <c r="WD4" s="247"/>
      <c r="WE4" s="247"/>
      <c r="WF4" s="247"/>
      <c r="WG4" s="247"/>
      <c r="WH4" s="247"/>
      <c r="WI4" s="247"/>
      <c r="WJ4" s="247"/>
      <c r="WK4" s="247"/>
      <c r="WL4" s="247"/>
      <c r="WM4" s="247"/>
      <c r="WN4" s="247"/>
      <c r="WO4" s="247"/>
      <c r="WP4" s="247"/>
      <c r="WQ4" s="247"/>
      <c r="WR4" s="247"/>
      <c r="WS4" s="247"/>
      <c r="WT4" s="247"/>
      <c r="WU4" s="247"/>
      <c r="WV4" s="247"/>
      <c r="WW4" s="247"/>
      <c r="WX4" s="247"/>
      <c r="WY4" s="247"/>
      <c r="WZ4" s="247"/>
      <c r="XA4" s="247"/>
      <c r="XB4" s="247"/>
      <c r="XC4" s="247"/>
      <c r="XD4" s="247"/>
      <c r="XE4" s="247"/>
      <c r="XF4" s="247"/>
      <c r="XG4" s="247"/>
      <c r="XH4" s="247"/>
      <c r="XI4" s="247"/>
      <c r="XJ4" s="247"/>
      <c r="XK4" s="247"/>
      <c r="XL4" s="247"/>
      <c r="XM4" s="247"/>
      <c r="XN4" s="247"/>
      <c r="XO4" s="247"/>
      <c r="XP4" s="247"/>
      <c r="XQ4" s="247"/>
      <c r="XR4" s="247"/>
      <c r="XS4" s="247"/>
      <c r="XT4" s="247"/>
      <c r="XU4" s="247"/>
      <c r="XV4" s="247"/>
      <c r="XW4" s="247"/>
      <c r="XX4" s="247"/>
      <c r="XY4" s="247"/>
      <c r="XZ4" s="247"/>
      <c r="YA4" s="247"/>
      <c r="YB4" s="247"/>
      <c r="YC4" s="247"/>
      <c r="YD4" s="247"/>
      <c r="YE4" s="247"/>
      <c r="YF4" s="247"/>
      <c r="YG4" s="247"/>
      <c r="YH4" s="247"/>
      <c r="YI4" s="247"/>
      <c r="YJ4" s="247"/>
      <c r="YK4" s="247"/>
      <c r="YL4" s="247"/>
      <c r="YM4" s="247"/>
      <c r="YN4" s="247"/>
      <c r="YO4" s="247"/>
      <c r="YP4" s="247"/>
      <c r="YQ4" s="247"/>
      <c r="YR4" s="247"/>
      <c r="YS4" s="247"/>
      <c r="YT4" s="247"/>
      <c r="YU4" s="247"/>
      <c r="YV4" s="247"/>
      <c r="YW4" s="247"/>
      <c r="YX4" s="247"/>
      <c r="YY4" s="247"/>
      <c r="YZ4" s="247"/>
      <c r="ZA4" s="247"/>
      <c r="ZB4" s="247"/>
      <c r="ZC4" s="247"/>
      <c r="ZD4" s="247"/>
      <c r="ZE4" s="247"/>
      <c r="ZF4" s="247"/>
      <c r="ZG4" s="247"/>
      <c r="ZH4" s="247"/>
      <c r="ZI4" s="247"/>
      <c r="ZJ4" s="247"/>
      <c r="ZK4" s="247"/>
      <c r="ZL4" s="247"/>
      <c r="ZM4" s="247"/>
      <c r="ZN4" s="247"/>
      <c r="ZO4" s="247"/>
      <c r="ZP4" s="247"/>
      <c r="ZQ4" s="247"/>
      <c r="ZR4" s="247"/>
      <c r="ZS4" s="247"/>
      <c r="ZT4" s="247"/>
      <c r="ZU4" s="247"/>
      <c r="ZV4" s="247"/>
      <c r="ZW4" s="247"/>
      <c r="ZX4" s="247"/>
      <c r="ZY4" s="247"/>
      <c r="ZZ4" s="247"/>
      <c r="AAA4" s="247"/>
      <c r="AAB4" s="247"/>
      <c r="AAC4" s="247"/>
      <c r="AAD4" s="247"/>
      <c r="AAE4" s="247"/>
      <c r="AAF4" s="247"/>
      <c r="AAG4" s="247"/>
      <c r="AAH4" s="247"/>
      <c r="AAI4" s="247"/>
      <c r="AAJ4" s="247"/>
      <c r="AAK4" s="247"/>
      <c r="AAL4" s="247"/>
      <c r="AAM4" s="247"/>
      <c r="AAN4" s="247"/>
      <c r="AAO4" s="247"/>
      <c r="AAP4" s="247"/>
      <c r="AAQ4" s="247"/>
      <c r="AAR4" s="247"/>
      <c r="AAS4" s="247"/>
      <c r="AAT4" s="247"/>
      <c r="AAU4" s="247"/>
      <c r="AAV4" s="247"/>
      <c r="AAW4" s="247"/>
      <c r="AAX4" s="247"/>
      <c r="AAY4" s="247"/>
      <c r="AAZ4" s="247"/>
      <c r="ABA4" s="247"/>
      <c r="ABB4" s="247"/>
      <c r="ABC4" s="247"/>
      <c r="ABD4" s="247"/>
      <c r="ABE4" s="247"/>
      <c r="ABF4" s="247"/>
      <c r="ABG4" s="247"/>
      <c r="ABH4" s="247"/>
      <c r="ABI4" s="247"/>
      <c r="ABJ4" s="247"/>
      <c r="ABK4" s="247"/>
      <c r="ABL4" s="247"/>
      <c r="ABM4" s="247"/>
      <c r="ABN4" s="247"/>
      <c r="ABO4" s="247"/>
      <c r="ABP4" s="247"/>
      <c r="ABQ4" s="247"/>
      <c r="ABR4" s="247"/>
      <c r="ABS4" s="247"/>
      <c r="ABT4" s="247"/>
      <c r="ABU4" s="247"/>
      <c r="ABV4" s="247"/>
      <c r="ABW4" s="247"/>
      <c r="ABX4" s="247"/>
      <c r="ABY4" s="247"/>
      <c r="ABZ4" s="247"/>
      <c r="ACA4" s="247"/>
      <c r="ACB4" s="247"/>
      <c r="ACC4" s="247"/>
      <c r="ACD4" s="247"/>
      <c r="ACE4" s="247"/>
      <c r="ACF4" s="247"/>
      <c r="ACG4" s="247"/>
      <c r="ACH4" s="247"/>
      <c r="ACI4" s="247"/>
      <c r="ACJ4" s="247"/>
      <c r="ACK4" s="247"/>
      <c r="ACL4" s="247"/>
      <c r="ACM4" s="247"/>
      <c r="ACN4" s="247"/>
      <c r="ACO4" s="247"/>
      <c r="ACP4" s="247"/>
      <c r="ACQ4" s="247"/>
      <c r="ACR4" s="247"/>
      <c r="ACS4" s="247"/>
      <c r="ACT4" s="247"/>
      <c r="ACU4" s="247"/>
      <c r="ACV4" s="247"/>
      <c r="ACW4" s="247"/>
      <c r="ACX4" s="247"/>
      <c r="ACY4" s="247"/>
      <c r="ACZ4" s="247"/>
      <c r="ADA4" s="247"/>
      <c r="ADB4" s="247"/>
      <c r="ADC4" s="247"/>
      <c r="ADD4" s="247"/>
      <c r="ADE4" s="247"/>
      <c r="ADF4" s="247"/>
      <c r="ADG4" s="247"/>
      <c r="ADH4" s="247"/>
      <c r="ADI4" s="247"/>
      <c r="ADJ4" s="247"/>
      <c r="ADK4" s="247"/>
      <c r="ADL4" s="247"/>
      <c r="ADM4" s="247"/>
      <c r="ADN4" s="247"/>
      <c r="ADO4" s="247"/>
      <c r="ADP4" s="247"/>
      <c r="ADQ4" s="247"/>
      <c r="ADR4" s="247"/>
      <c r="ADS4" s="247"/>
      <c r="ADT4" s="247"/>
      <c r="ADU4" s="247"/>
      <c r="ADV4" s="247"/>
      <c r="ADW4" s="247"/>
      <c r="ADX4" s="247"/>
      <c r="ADY4" s="247"/>
      <c r="ADZ4" s="247"/>
      <c r="AEA4" s="247"/>
      <c r="AEB4" s="247"/>
      <c r="AEC4" s="247"/>
      <c r="AED4" s="247"/>
      <c r="AEE4" s="247"/>
      <c r="AEF4" s="247"/>
      <c r="AEG4" s="247"/>
      <c r="AEH4" s="247"/>
      <c r="AEI4" s="247"/>
      <c r="AEJ4" s="247"/>
      <c r="AEK4" s="247"/>
      <c r="AEL4" s="247"/>
      <c r="AEM4" s="247"/>
      <c r="AEN4" s="247"/>
      <c r="AEO4" s="247"/>
      <c r="AEP4" s="247"/>
      <c r="AEQ4" s="247"/>
      <c r="AER4" s="247"/>
      <c r="AES4" s="247"/>
      <c r="AET4" s="247"/>
      <c r="AEU4" s="247"/>
      <c r="AEV4" s="247"/>
      <c r="AEW4" s="247"/>
      <c r="AEX4" s="247"/>
      <c r="AEY4" s="247"/>
      <c r="AEZ4" s="247"/>
      <c r="AFA4" s="247"/>
      <c r="AFB4" s="247"/>
      <c r="AFC4" s="247"/>
      <c r="AFD4" s="247"/>
      <c r="AFE4" s="247"/>
      <c r="AFF4" s="247"/>
      <c r="AFG4" s="247"/>
      <c r="AFH4" s="247"/>
      <c r="AFI4" s="247"/>
      <c r="AFJ4" s="247"/>
      <c r="AFK4" s="247"/>
      <c r="AFL4" s="247"/>
      <c r="AFM4" s="247"/>
      <c r="AFN4" s="247"/>
      <c r="AFO4" s="247"/>
      <c r="AFP4" s="247"/>
      <c r="AFQ4" s="247"/>
      <c r="AFR4" s="247"/>
      <c r="AFS4" s="247"/>
      <c r="AFT4" s="247"/>
      <c r="AFU4" s="247"/>
      <c r="AFV4" s="247"/>
      <c r="AFW4" s="247"/>
      <c r="AFX4" s="247"/>
      <c r="AFY4" s="247"/>
      <c r="AFZ4" s="247"/>
      <c r="AGA4" s="247"/>
      <c r="AGB4" s="247"/>
      <c r="AGC4" s="247"/>
      <c r="AGD4" s="247"/>
      <c r="AGE4" s="247"/>
      <c r="AGF4" s="247"/>
      <c r="AGG4" s="247"/>
      <c r="AGH4" s="247"/>
      <c r="AGI4" s="247"/>
      <c r="AGJ4" s="247"/>
      <c r="AGK4" s="247"/>
      <c r="AGL4" s="247"/>
      <c r="AGM4" s="247"/>
      <c r="AGN4" s="247"/>
      <c r="AGO4" s="247"/>
      <c r="AGP4" s="247"/>
      <c r="AGQ4" s="247"/>
      <c r="AGR4" s="247"/>
      <c r="AGS4" s="247"/>
      <c r="AGT4" s="247"/>
      <c r="AGU4" s="247"/>
      <c r="AGV4" s="247"/>
      <c r="AGW4" s="247"/>
      <c r="AGX4" s="247"/>
      <c r="AGY4" s="247"/>
      <c r="AGZ4" s="247"/>
      <c r="AHA4" s="247"/>
      <c r="AHB4" s="247"/>
      <c r="AHC4" s="247"/>
      <c r="AHD4" s="247"/>
      <c r="AHE4" s="247"/>
      <c r="AHF4" s="247"/>
      <c r="AHG4" s="247"/>
      <c r="AHH4" s="247"/>
      <c r="AHI4" s="247"/>
      <c r="AHJ4" s="247"/>
      <c r="AHK4" s="247"/>
      <c r="AHL4" s="247"/>
      <c r="AHM4" s="247"/>
      <c r="AHN4" s="247"/>
      <c r="AHO4" s="247"/>
      <c r="AHP4" s="247"/>
      <c r="AHQ4" s="247"/>
      <c r="AHR4" s="247"/>
      <c r="AHS4" s="247"/>
      <c r="AHT4" s="247"/>
      <c r="AHU4" s="247"/>
      <c r="AHV4" s="247"/>
      <c r="AHW4" s="247"/>
      <c r="AHX4" s="247"/>
      <c r="AHY4" s="247"/>
      <c r="AHZ4" s="247"/>
      <c r="AIA4" s="247"/>
      <c r="AIB4" s="247"/>
      <c r="AIC4" s="247"/>
      <c r="AID4" s="247"/>
      <c r="AIE4" s="247"/>
      <c r="AIF4" s="247"/>
      <c r="AIG4" s="247"/>
      <c r="AIH4" s="247"/>
      <c r="AII4" s="247"/>
      <c r="AIJ4" s="247"/>
      <c r="AIK4" s="247"/>
      <c r="AIL4" s="247"/>
      <c r="AIM4" s="247"/>
      <c r="AIN4" s="247"/>
      <c r="AIO4" s="247"/>
      <c r="AIP4" s="247"/>
      <c r="AIQ4" s="247"/>
      <c r="AIR4" s="247"/>
      <c r="AIS4" s="247"/>
      <c r="AIT4" s="247"/>
      <c r="AIU4" s="247"/>
      <c r="AIV4" s="247"/>
      <c r="AIW4" s="247"/>
      <c r="AIX4" s="247"/>
      <c r="AIY4" s="247"/>
      <c r="AIZ4" s="247"/>
      <c r="AJA4" s="247"/>
      <c r="AJB4" s="247"/>
      <c r="AJC4" s="247"/>
      <c r="AJD4" s="247"/>
      <c r="AJE4" s="247"/>
      <c r="AJF4" s="247"/>
      <c r="AJG4" s="247"/>
      <c r="AJH4" s="247"/>
      <c r="AJI4" s="247"/>
      <c r="AJJ4" s="247"/>
      <c r="AJK4" s="247"/>
      <c r="AJL4" s="247"/>
      <c r="AJM4" s="247"/>
      <c r="AJN4" s="247"/>
      <c r="AJO4" s="247"/>
      <c r="AJP4" s="247"/>
      <c r="AJQ4" s="247"/>
      <c r="AJR4" s="247"/>
      <c r="AJS4" s="247"/>
      <c r="AJT4" s="247"/>
      <c r="AJU4" s="247"/>
      <c r="AJV4" s="247"/>
      <c r="AJW4" s="247"/>
      <c r="AJX4" s="247"/>
      <c r="AJY4" s="247"/>
      <c r="AJZ4" s="247"/>
      <c r="AKA4" s="247"/>
      <c r="AKB4" s="247"/>
      <c r="AKC4" s="247"/>
      <c r="AKD4" s="247"/>
      <c r="AKE4" s="247"/>
      <c r="AKF4" s="247"/>
      <c r="AKG4" s="247"/>
      <c r="AKH4" s="247"/>
      <c r="AKI4" s="247"/>
      <c r="AKJ4" s="247"/>
      <c r="AKK4" s="247"/>
      <c r="AKL4" s="247"/>
      <c r="AKM4" s="247"/>
      <c r="AKN4" s="247"/>
      <c r="AKO4" s="247"/>
      <c r="AKP4" s="247"/>
      <c r="AKQ4" s="247"/>
      <c r="AKR4" s="247"/>
      <c r="AKS4" s="247"/>
      <c r="AKT4" s="247"/>
      <c r="AKU4" s="247"/>
      <c r="AKV4" s="247"/>
      <c r="AKW4" s="247"/>
      <c r="AKX4" s="247"/>
      <c r="AKY4" s="247"/>
      <c r="AKZ4" s="247"/>
      <c r="ALA4" s="247"/>
      <c r="ALB4" s="247"/>
      <c r="ALC4" s="247"/>
      <c r="ALD4" s="247"/>
      <c r="ALE4" s="247"/>
      <c r="ALF4" s="247"/>
      <c r="ALG4" s="247"/>
      <c r="ALH4" s="247"/>
      <c r="ALI4" s="247"/>
      <c r="ALJ4" s="247"/>
      <c r="ALK4" s="247"/>
      <c r="ALL4" s="247"/>
      <c r="ALM4" s="247"/>
      <c r="ALN4" s="247"/>
      <c r="ALO4" s="247"/>
      <c r="ALP4" s="247"/>
      <c r="ALQ4" s="247"/>
      <c r="ALR4" s="247"/>
      <c r="ALS4" s="247"/>
      <c r="ALT4" s="247"/>
      <c r="ALU4" s="247"/>
      <c r="ALV4" s="247"/>
      <c r="ALW4" s="247"/>
      <c r="ALX4" s="247"/>
      <c r="ALY4" s="247"/>
      <c r="ALZ4" s="247"/>
      <c r="AMA4" s="247"/>
      <c r="AMB4" s="247"/>
      <c r="AMC4" s="247"/>
      <c r="AMD4" s="247"/>
      <c r="AME4" s="247"/>
      <c r="AMF4" s="247"/>
      <c r="AMG4" s="247"/>
      <c r="AMH4" s="247"/>
      <c r="AMI4" s="247"/>
    </row>
    <row r="5" spans="2:1023" ht="24" customHeight="1">
      <c r="B5" s="613" t="s">
        <v>147</v>
      </c>
      <c r="C5" s="613"/>
      <c r="D5" s="613"/>
      <c r="E5" s="613"/>
      <c r="F5" s="613"/>
      <c r="G5" s="613"/>
      <c r="H5" s="613"/>
      <c r="I5" s="614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  <c r="AIG5" s="239"/>
      <c r="AIH5" s="239"/>
      <c r="AII5" s="239"/>
      <c r="AIJ5" s="239"/>
      <c r="AIK5" s="239"/>
      <c r="AIL5" s="239"/>
      <c r="AIM5" s="239"/>
      <c r="AIN5" s="239"/>
      <c r="AIO5" s="239"/>
      <c r="AIP5" s="239"/>
      <c r="AIQ5" s="239"/>
      <c r="AIR5" s="239"/>
      <c r="AIS5" s="239"/>
      <c r="AIT5" s="239"/>
      <c r="AIU5" s="239"/>
      <c r="AIV5" s="239"/>
      <c r="AIW5" s="239"/>
      <c r="AIX5" s="239"/>
      <c r="AIY5" s="239"/>
      <c r="AIZ5" s="239"/>
      <c r="AJA5" s="239"/>
      <c r="AJB5" s="239"/>
      <c r="AJC5" s="239"/>
      <c r="AJD5" s="239"/>
      <c r="AJE5" s="239"/>
      <c r="AJF5" s="239"/>
      <c r="AJG5" s="239"/>
      <c r="AJH5" s="239"/>
      <c r="AJI5" s="239"/>
      <c r="AJJ5" s="239"/>
      <c r="AJK5" s="239"/>
      <c r="AJL5" s="239"/>
      <c r="AJM5" s="239"/>
      <c r="AJN5" s="239"/>
      <c r="AJO5" s="239"/>
      <c r="AJP5" s="239"/>
      <c r="AJQ5" s="239"/>
      <c r="AJR5" s="239"/>
      <c r="AJS5" s="239"/>
      <c r="AJT5" s="239"/>
      <c r="AJU5" s="239"/>
      <c r="AJV5" s="239"/>
      <c r="AJW5" s="239"/>
      <c r="AJX5" s="239"/>
      <c r="AJY5" s="239"/>
      <c r="AJZ5" s="239"/>
      <c r="AKA5" s="239"/>
      <c r="AKB5" s="239"/>
      <c r="AKC5" s="239"/>
      <c r="AKD5" s="239"/>
      <c r="AKE5" s="239"/>
      <c r="AKF5" s="239"/>
      <c r="AKG5" s="239"/>
      <c r="AKH5" s="239"/>
      <c r="AKI5" s="239"/>
      <c r="AKJ5" s="239"/>
      <c r="AKK5" s="239"/>
      <c r="AKL5" s="239"/>
      <c r="AKM5" s="239"/>
      <c r="AKN5" s="239"/>
      <c r="AKO5" s="239"/>
      <c r="AKP5" s="239"/>
      <c r="AKQ5" s="239"/>
      <c r="AKR5" s="239"/>
      <c r="AKS5" s="239"/>
      <c r="AKT5" s="239"/>
      <c r="AKU5" s="239"/>
      <c r="AKV5" s="239"/>
      <c r="AKW5" s="239"/>
      <c r="AKX5" s="239"/>
      <c r="AKY5" s="239"/>
      <c r="AKZ5" s="239"/>
      <c r="ALA5" s="239"/>
      <c r="ALB5" s="239"/>
      <c r="ALC5" s="239"/>
      <c r="ALD5" s="239"/>
      <c r="ALE5" s="239"/>
      <c r="ALF5" s="239"/>
      <c r="ALG5" s="239"/>
      <c r="ALH5" s="239"/>
      <c r="ALI5" s="239"/>
      <c r="ALJ5" s="239"/>
      <c r="ALK5" s="239"/>
      <c r="ALL5" s="239"/>
      <c r="ALM5" s="239"/>
      <c r="ALN5" s="239"/>
      <c r="ALO5" s="239"/>
      <c r="ALP5" s="239"/>
      <c r="ALQ5" s="239"/>
      <c r="ALR5" s="239"/>
      <c r="ALS5" s="239"/>
      <c r="ALT5" s="239"/>
      <c r="ALU5" s="239"/>
      <c r="ALV5" s="239"/>
      <c r="ALW5" s="239"/>
      <c r="ALX5" s="239"/>
      <c r="ALY5" s="239"/>
      <c r="ALZ5" s="239"/>
      <c r="AMA5" s="239"/>
      <c r="AMB5" s="239"/>
      <c r="AMC5" s="239"/>
      <c r="AMD5" s="239"/>
      <c r="AME5" s="239"/>
      <c r="AMF5" s="239"/>
      <c r="AMG5" s="239"/>
      <c r="AMH5" s="239"/>
      <c r="AMI5" s="239"/>
    </row>
    <row r="6" spans="2:1023" ht="35" customHeight="1">
      <c r="B6" s="216"/>
      <c r="C6" s="486" t="s">
        <v>20</v>
      </c>
      <c r="D6" s="611"/>
      <c r="E6" s="611"/>
      <c r="F6" s="611"/>
      <c r="G6" s="611"/>
      <c r="H6" s="611"/>
      <c r="I6" s="612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39"/>
      <c r="AI6" s="239"/>
      <c r="AJ6" s="239"/>
      <c r="AK6" s="239"/>
      <c r="AL6" s="239"/>
      <c r="AM6" s="239"/>
      <c r="AN6" s="239"/>
      <c r="AO6" s="239"/>
      <c r="AP6" s="239"/>
      <c r="AQ6" s="239"/>
      <c r="AR6" s="239"/>
      <c r="AS6" s="239"/>
      <c r="AT6" s="239"/>
      <c r="AU6" s="239"/>
      <c r="AV6" s="239"/>
      <c r="AW6" s="239"/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  <c r="BP6" s="239"/>
      <c r="BQ6" s="239"/>
      <c r="BR6" s="239"/>
      <c r="BS6" s="239"/>
      <c r="BT6" s="239"/>
      <c r="BU6" s="239"/>
      <c r="BV6" s="239"/>
      <c r="BW6" s="239"/>
      <c r="BX6" s="239"/>
      <c r="BY6" s="239"/>
      <c r="BZ6" s="239"/>
      <c r="CA6" s="239"/>
      <c r="CB6" s="239"/>
      <c r="CC6" s="239"/>
      <c r="CD6" s="239"/>
      <c r="CE6" s="239"/>
      <c r="CF6" s="239"/>
      <c r="CG6" s="239"/>
      <c r="CH6" s="239"/>
      <c r="CI6" s="239"/>
      <c r="CJ6" s="239"/>
      <c r="CK6" s="239"/>
      <c r="CL6" s="239"/>
      <c r="CM6" s="239"/>
      <c r="CN6" s="239"/>
      <c r="CO6" s="239"/>
      <c r="CP6" s="239"/>
      <c r="CQ6" s="239"/>
      <c r="CR6" s="239"/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39"/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239"/>
      <c r="DO6" s="239"/>
      <c r="DP6" s="239"/>
      <c r="DQ6" s="239"/>
      <c r="DR6" s="239"/>
      <c r="DS6" s="239"/>
      <c r="DT6" s="239"/>
      <c r="DU6" s="239"/>
      <c r="DV6" s="239"/>
      <c r="DW6" s="239"/>
      <c r="DX6" s="239"/>
      <c r="DY6" s="239"/>
      <c r="DZ6" s="239"/>
      <c r="EA6" s="239"/>
      <c r="EB6" s="239"/>
      <c r="EC6" s="239"/>
      <c r="ED6" s="239"/>
      <c r="EE6" s="239"/>
      <c r="EF6" s="239"/>
      <c r="EG6" s="239"/>
      <c r="EH6" s="239"/>
      <c r="EI6" s="239"/>
      <c r="EJ6" s="239"/>
      <c r="EK6" s="239"/>
      <c r="EL6" s="239"/>
      <c r="EM6" s="239"/>
      <c r="EN6" s="239"/>
      <c r="EO6" s="239"/>
      <c r="EP6" s="239"/>
      <c r="EQ6" s="239"/>
      <c r="ER6" s="239"/>
      <c r="ES6" s="239"/>
      <c r="ET6" s="239"/>
      <c r="EU6" s="239"/>
      <c r="EV6" s="239"/>
      <c r="EW6" s="239"/>
      <c r="EX6" s="239"/>
      <c r="EY6" s="239"/>
      <c r="EZ6" s="239"/>
      <c r="FA6" s="239"/>
      <c r="FB6" s="239"/>
      <c r="FC6" s="239"/>
      <c r="FD6" s="239"/>
      <c r="FE6" s="239"/>
      <c r="FF6" s="239"/>
      <c r="FG6" s="239"/>
      <c r="FH6" s="239"/>
      <c r="FI6" s="239"/>
      <c r="FJ6" s="239"/>
      <c r="FK6" s="239"/>
      <c r="FL6" s="239"/>
      <c r="FM6" s="239"/>
      <c r="FN6" s="239"/>
      <c r="FO6" s="239"/>
      <c r="FP6" s="239"/>
      <c r="FQ6" s="239"/>
      <c r="FR6" s="239"/>
      <c r="FS6" s="239"/>
      <c r="FT6" s="239"/>
      <c r="FU6" s="239"/>
      <c r="FV6" s="239"/>
      <c r="FW6" s="239"/>
      <c r="FX6" s="239"/>
      <c r="FY6" s="239"/>
      <c r="FZ6" s="239"/>
      <c r="GA6" s="239"/>
      <c r="GB6" s="239"/>
      <c r="GC6" s="239"/>
      <c r="GD6" s="239"/>
      <c r="GE6" s="239"/>
      <c r="GF6" s="239"/>
      <c r="GG6" s="239"/>
      <c r="GH6" s="239"/>
      <c r="GI6" s="239"/>
      <c r="GJ6" s="239"/>
      <c r="GK6" s="239"/>
      <c r="GL6" s="239"/>
      <c r="GM6" s="239"/>
      <c r="GN6" s="239"/>
      <c r="GO6" s="239"/>
      <c r="GP6" s="239"/>
      <c r="GQ6" s="239"/>
      <c r="GR6" s="239"/>
      <c r="GS6" s="239"/>
      <c r="GT6" s="239"/>
      <c r="GU6" s="239"/>
      <c r="GV6" s="239"/>
      <c r="GW6" s="239"/>
      <c r="GX6" s="239"/>
      <c r="GY6" s="239"/>
      <c r="GZ6" s="239"/>
      <c r="HA6" s="239"/>
      <c r="HB6" s="239"/>
      <c r="HC6" s="239"/>
      <c r="HD6" s="239"/>
      <c r="HE6" s="239"/>
      <c r="HF6" s="239"/>
      <c r="HG6" s="239"/>
      <c r="HH6" s="239"/>
      <c r="HI6" s="239"/>
      <c r="HJ6" s="239"/>
      <c r="HK6" s="239"/>
      <c r="HL6" s="239"/>
      <c r="HM6" s="239"/>
      <c r="HN6" s="239"/>
      <c r="HO6" s="239"/>
      <c r="HP6" s="239"/>
      <c r="HQ6" s="239"/>
      <c r="HR6" s="239"/>
      <c r="HS6" s="239"/>
      <c r="HT6" s="239"/>
      <c r="HU6" s="239"/>
      <c r="HV6" s="239"/>
      <c r="HW6" s="239"/>
      <c r="HX6" s="239"/>
      <c r="HY6" s="239"/>
      <c r="HZ6" s="239"/>
      <c r="IA6" s="239"/>
      <c r="IB6" s="239"/>
      <c r="IC6" s="239"/>
      <c r="ID6" s="239"/>
      <c r="IE6" s="239"/>
      <c r="IF6" s="239"/>
      <c r="IG6" s="239"/>
      <c r="IH6" s="239"/>
      <c r="II6" s="239"/>
      <c r="IJ6" s="239"/>
      <c r="IK6" s="239"/>
      <c r="IL6" s="239"/>
      <c r="IM6" s="239"/>
      <c r="IN6" s="239"/>
      <c r="IO6" s="239"/>
      <c r="IP6" s="239"/>
      <c r="IQ6" s="239"/>
      <c r="IR6" s="239"/>
      <c r="IS6" s="239"/>
      <c r="IT6" s="239"/>
      <c r="IU6" s="239"/>
      <c r="IV6" s="239"/>
      <c r="IW6" s="239"/>
      <c r="IX6" s="239"/>
      <c r="IY6" s="239"/>
      <c r="IZ6" s="239"/>
      <c r="JA6" s="239"/>
      <c r="JB6" s="239"/>
      <c r="JC6" s="239"/>
      <c r="JD6" s="239"/>
      <c r="JE6" s="239"/>
      <c r="JF6" s="239"/>
      <c r="JG6" s="239"/>
      <c r="JH6" s="239"/>
      <c r="JI6" s="239"/>
      <c r="JJ6" s="239"/>
      <c r="JK6" s="239"/>
      <c r="JL6" s="239"/>
      <c r="JM6" s="239"/>
      <c r="JN6" s="239"/>
      <c r="JO6" s="239"/>
      <c r="JP6" s="239"/>
      <c r="JQ6" s="239"/>
      <c r="JR6" s="239"/>
      <c r="JS6" s="239"/>
      <c r="JT6" s="239"/>
      <c r="JU6" s="239"/>
      <c r="JV6" s="239"/>
      <c r="JW6" s="239"/>
      <c r="JX6" s="239"/>
      <c r="JY6" s="239"/>
      <c r="JZ6" s="239"/>
      <c r="KA6" s="239"/>
      <c r="KB6" s="239"/>
      <c r="KC6" s="239"/>
      <c r="KD6" s="239"/>
      <c r="KE6" s="239"/>
      <c r="KF6" s="239"/>
      <c r="KG6" s="239"/>
      <c r="KH6" s="239"/>
      <c r="KI6" s="239"/>
      <c r="KJ6" s="239"/>
      <c r="KK6" s="239"/>
      <c r="KL6" s="239"/>
      <c r="KM6" s="239"/>
      <c r="KN6" s="239"/>
      <c r="KO6" s="239"/>
      <c r="KP6" s="239"/>
      <c r="KQ6" s="239"/>
      <c r="KR6" s="239"/>
      <c r="KS6" s="239"/>
      <c r="KT6" s="239"/>
      <c r="KU6" s="239"/>
      <c r="KV6" s="239"/>
      <c r="KW6" s="239"/>
      <c r="KX6" s="239"/>
      <c r="KY6" s="239"/>
      <c r="KZ6" s="239"/>
      <c r="LA6" s="239"/>
      <c r="LB6" s="239"/>
      <c r="LC6" s="239"/>
      <c r="LD6" s="239"/>
      <c r="LE6" s="239"/>
      <c r="LF6" s="239"/>
      <c r="LG6" s="239"/>
      <c r="LH6" s="239"/>
      <c r="LI6" s="239"/>
      <c r="LJ6" s="239"/>
      <c r="LK6" s="239"/>
      <c r="LL6" s="239"/>
      <c r="LM6" s="239"/>
      <c r="LN6" s="239"/>
      <c r="LO6" s="239"/>
      <c r="LP6" s="239"/>
      <c r="LQ6" s="239"/>
      <c r="LR6" s="239"/>
      <c r="LS6" s="239"/>
      <c r="LT6" s="239"/>
      <c r="LU6" s="239"/>
      <c r="LV6" s="239"/>
      <c r="LW6" s="239"/>
      <c r="LX6" s="239"/>
      <c r="LY6" s="239"/>
      <c r="LZ6" s="239"/>
      <c r="MA6" s="239"/>
      <c r="MB6" s="239"/>
      <c r="MC6" s="239"/>
      <c r="MD6" s="239"/>
      <c r="ME6" s="239"/>
      <c r="MF6" s="239"/>
      <c r="MG6" s="239"/>
      <c r="MH6" s="239"/>
      <c r="MI6" s="239"/>
      <c r="MJ6" s="239"/>
      <c r="MK6" s="239"/>
      <c r="ML6" s="239"/>
      <c r="MM6" s="239"/>
      <c r="MN6" s="239"/>
      <c r="MO6" s="239"/>
      <c r="MP6" s="239"/>
      <c r="MQ6" s="239"/>
      <c r="MR6" s="239"/>
      <c r="MS6" s="239"/>
      <c r="MT6" s="239"/>
      <c r="MU6" s="239"/>
      <c r="MV6" s="239"/>
      <c r="MW6" s="239"/>
      <c r="MX6" s="239"/>
      <c r="MY6" s="239"/>
      <c r="MZ6" s="239"/>
      <c r="NA6" s="239"/>
      <c r="NB6" s="239"/>
      <c r="NC6" s="239"/>
      <c r="ND6" s="239"/>
      <c r="NE6" s="239"/>
      <c r="NF6" s="239"/>
      <c r="NG6" s="239"/>
      <c r="NH6" s="239"/>
      <c r="NI6" s="239"/>
      <c r="NJ6" s="239"/>
      <c r="NK6" s="239"/>
      <c r="NL6" s="239"/>
      <c r="NM6" s="239"/>
      <c r="NN6" s="239"/>
      <c r="NO6" s="239"/>
      <c r="NP6" s="239"/>
      <c r="NQ6" s="239"/>
      <c r="NR6" s="239"/>
      <c r="NS6" s="239"/>
      <c r="NT6" s="239"/>
      <c r="NU6" s="239"/>
      <c r="NV6" s="239"/>
      <c r="NW6" s="239"/>
      <c r="NX6" s="239"/>
      <c r="NY6" s="239"/>
      <c r="NZ6" s="239"/>
      <c r="OA6" s="239"/>
      <c r="OB6" s="239"/>
      <c r="OC6" s="239"/>
      <c r="OD6" s="239"/>
      <c r="OE6" s="239"/>
      <c r="OF6" s="239"/>
      <c r="OG6" s="239"/>
      <c r="OH6" s="239"/>
      <c r="OI6" s="239"/>
      <c r="OJ6" s="239"/>
      <c r="OK6" s="239"/>
      <c r="OL6" s="239"/>
      <c r="OM6" s="239"/>
      <c r="ON6" s="239"/>
      <c r="OO6" s="239"/>
      <c r="OP6" s="239"/>
      <c r="OQ6" s="239"/>
      <c r="OR6" s="239"/>
      <c r="OS6" s="239"/>
      <c r="OT6" s="239"/>
      <c r="OU6" s="239"/>
      <c r="OV6" s="239"/>
      <c r="OW6" s="239"/>
      <c r="OX6" s="239"/>
      <c r="OY6" s="239"/>
      <c r="OZ6" s="239"/>
      <c r="PA6" s="239"/>
      <c r="PB6" s="239"/>
      <c r="PC6" s="239"/>
      <c r="PD6" s="239"/>
      <c r="PE6" s="239"/>
      <c r="PF6" s="239"/>
      <c r="PG6" s="239"/>
      <c r="PH6" s="239"/>
      <c r="PI6" s="239"/>
      <c r="PJ6" s="239"/>
      <c r="PK6" s="239"/>
      <c r="PL6" s="239"/>
      <c r="PM6" s="239"/>
      <c r="PN6" s="239"/>
      <c r="PO6" s="239"/>
      <c r="PP6" s="239"/>
      <c r="PQ6" s="239"/>
      <c r="PR6" s="239"/>
      <c r="PS6" s="239"/>
      <c r="PT6" s="239"/>
      <c r="PU6" s="239"/>
      <c r="PV6" s="239"/>
      <c r="PW6" s="239"/>
      <c r="PX6" s="239"/>
      <c r="PY6" s="239"/>
      <c r="PZ6" s="239"/>
      <c r="QA6" s="239"/>
      <c r="QB6" s="239"/>
      <c r="QC6" s="239"/>
      <c r="QD6" s="239"/>
      <c r="QE6" s="239"/>
      <c r="QF6" s="239"/>
      <c r="QG6" s="239"/>
      <c r="QH6" s="239"/>
      <c r="QI6" s="239"/>
      <c r="QJ6" s="239"/>
      <c r="QK6" s="239"/>
      <c r="QL6" s="239"/>
      <c r="QM6" s="239"/>
      <c r="QN6" s="239"/>
      <c r="QO6" s="239"/>
      <c r="QP6" s="239"/>
      <c r="QQ6" s="239"/>
      <c r="QR6" s="239"/>
      <c r="QS6" s="239"/>
      <c r="QT6" s="239"/>
      <c r="QU6" s="239"/>
      <c r="QV6" s="239"/>
      <c r="QW6" s="239"/>
      <c r="QX6" s="239"/>
      <c r="QY6" s="239"/>
      <c r="QZ6" s="239"/>
      <c r="RA6" s="239"/>
      <c r="RB6" s="239"/>
      <c r="RC6" s="239"/>
      <c r="RD6" s="239"/>
      <c r="RE6" s="239"/>
      <c r="RF6" s="239"/>
      <c r="RG6" s="239"/>
      <c r="RH6" s="239"/>
      <c r="RI6" s="239"/>
      <c r="RJ6" s="239"/>
      <c r="RK6" s="239"/>
      <c r="RL6" s="239"/>
      <c r="RM6" s="239"/>
      <c r="RN6" s="239"/>
      <c r="RO6" s="239"/>
      <c r="RP6" s="239"/>
      <c r="RQ6" s="239"/>
      <c r="RR6" s="239"/>
      <c r="RS6" s="239"/>
      <c r="RT6" s="239"/>
      <c r="RU6" s="239"/>
      <c r="RV6" s="239"/>
      <c r="RW6" s="239"/>
      <c r="RX6" s="239"/>
      <c r="RY6" s="239"/>
      <c r="RZ6" s="239"/>
      <c r="SA6" s="239"/>
      <c r="SB6" s="239"/>
      <c r="SC6" s="239"/>
      <c r="SD6" s="239"/>
      <c r="SE6" s="239"/>
      <c r="SF6" s="239"/>
      <c r="SG6" s="239"/>
      <c r="SH6" s="239"/>
      <c r="SI6" s="239"/>
      <c r="SJ6" s="239"/>
      <c r="SK6" s="239"/>
      <c r="SL6" s="239"/>
      <c r="SM6" s="239"/>
      <c r="SN6" s="239"/>
      <c r="SO6" s="239"/>
      <c r="SP6" s="239"/>
      <c r="SQ6" s="239"/>
      <c r="SR6" s="239"/>
      <c r="SS6" s="239"/>
      <c r="ST6" s="239"/>
      <c r="SU6" s="239"/>
      <c r="SV6" s="239"/>
      <c r="SW6" s="239"/>
      <c r="SX6" s="239"/>
      <c r="SY6" s="239"/>
      <c r="SZ6" s="239"/>
      <c r="TA6" s="239"/>
      <c r="TB6" s="239"/>
      <c r="TC6" s="239"/>
      <c r="TD6" s="239"/>
      <c r="TE6" s="239"/>
      <c r="TF6" s="239"/>
      <c r="TG6" s="239"/>
      <c r="TH6" s="239"/>
      <c r="TI6" s="239"/>
      <c r="TJ6" s="239"/>
      <c r="TK6" s="239"/>
      <c r="TL6" s="239"/>
      <c r="TM6" s="239"/>
      <c r="TN6" s="239"/>
      <c r="TO6" s="239"/>
      <c r="TP6" s="239"/>
      <c r="TQ6" s="239"/>
      <c r="TR6" s="239"/>
      <c r="TS6" s="239"/>
      <c r="TT6" s="239"/>
      <c r="TU6" s="239"/>
      <c r="TV6" s="239"/>
      <c r="TW6" s="239"/>
      <c r="TX6" s="239"/>
      <c r="TY6" s="239"/>
      <c r="TZ6" s="239"/>
      <c r="UA6" s="239"/>
      <c r="UB6" s="239"/>
      <c r="UC6" s="239"/>
      <c r="UD6" s="239"/>
      <c r="UE6" s="239"/>
      <c r="UF6" s="239"/>
      <c r="UG6" s="239"/>
      <c r="UH6" s="239"/>
      <c r="UI6" s="239"/>
      <c r="UJ6" s="239"/>
      <c r="UK6" s="239"/>
      <c r="UL6" s="239"/>
      <c r="UM6" s="239"/>
      <c r="UN6" s="239"/>
      <c r="UO6" s="239"/>
      <c r="UP6" s="239"/>
      <c r="UQ6" s="239"/>
      <c r="UR6" s="239"/>
      <c r="US6" s="239"/>
      <c r="UT6" s="239"/>
      <c r="UU6" s="239"/>
      <c r="UV6" s="239"/>
      <c r="UW6" s="239"/>
      <c r="UX6" s="239"/>
      <c r="UY6" s="239"/>
      <c r="UZ6" s="239"/>
      <c r="VA6" s="239"/>
      <c r="VB6" s="239"/>
      <c r="VC6" s="239"/>
      <c r="VD6" s="239"/>
      <c r="VE6" s="239"/>
      <c r="VF6" s="239"/>
      <c r="VG6" s="239"/>
      <c r="VH6" s="239"/>
      <c r="VI6" s="239"/>
      <c r="VJ6" s="239"/>
      <c r="VK6" s="239"/>
      <c r="VL6" s="239"/>
      <c r="VM6" s="239"/>
      <c r="VN6" s="239"/>
      <c r="VO6" s="239"/>
      <c r="VP6" s="239"/>
      <c r="VQ6" s="239"/>
      <c r="VR6" s="239"/>
      <c r="VS6" s="239"/>
      <c r="VT6" s="239"/>
      <c r="VU6" s="239"/>
      <c r="VV6" s="239"/>
      <c r="VW6" s="239"/>
      <c r="VX6" s="239"/>
      <c r="VY6" s="239"/>
      <c r="VZ6" s="239"/>
      <c r="WA6" s="239"/>
      <c r="WB6" s="239"/>
      <c r="WC6" s="239"/>
      <c r="WD6" s="239"/>
      <c r="WE6" s="239"/>
      <c r="WF6" s="239"/>
      <c r="WG6" s="239"/>
      <c r="WH6" s="239"/>
      <c r="WI6" s="239"/>
      <c r="WJ6" s="239"/>
      <c r="WK6" s="239"/>
      <c r="WL6" s="239"/>
      <c r="WM6" s="239"/>
      <c r="WN6" s="239"/>
      <c r="WO6" s="239"/>
      <c r="WP6" s="239"/>
      <c r="WQ6" s="239"/>
      <c r="WR6" s="239"/>
      <c r="WS6" s="239"/>
      <c r="WT6" s="239"/>
      <c r="WU6" s="239"/>
      <c r="WV6" s="239"/>
      <c r="WW6" s="239"/>
      <c r="WX6" s="239"/>
      <c r="WY6" s="239"/>
      <c r="WZ6" s="239"/>
      <c r="XA6" s="239"/>
      <c r="XB6" s="239"/>
      <c r="XC6" s="239"/>
      <c r="XD6" s="239"/>
      <c r="XE6" s="239"/>
      <c r="XF6" s="239"/>
      <c r="XG6" s="239"/>
      <c r="XH6" s="239"/>
      <c r="XI6" s="239"/>
      <c r="XJ6" s="239"/>
      <c r="XK6" s="239"/>
      <c r="XL6" s="239"/>
      <c r="XM6" s="239"/>
      <c r="XN6" s="239"/>
      <c r="XO6" s="239"/>
      <c r="XP6" s="239"/>
      <c r="XQ6" s="239"/>
      <c r="XR6" s="239"/>
      <c r="XS6" s="239"/>
      <c r="XT6" s="239"/>
      <c r="XU6" s="239"/>
      <c r="XV6" s="239"/>
      <c r="XW6" s="239"/>
      <c r="XX6" s="239"/>
      <c r="XY6" s="239"/>
      <c r="XZ6" s="239"/>
      <c r="YA6" s="239"/>
      <c r="YB6" s="239"/>
      <c r="YC6" s="239"/>
      <c r="YD6" s="239"/>
      <c r="YE6" s="239"/>
      <c r="YF6" s="239"/>
      <c r="YG6" s="239"/>
      <c r="YH6" s="239"/>
      <c r="YI6" s="239"/>
      <c r="YJ6" s="239"/>
      <c r="YK6" s="239"/>
      <c r="YL6" s="239"/>
      <c r="YM6" s="239"/>
      <c r="YN6" s="239"/>
      <c r="YO6" s="239"/>
      <c r="YP6" s="239"/>
      <c r="YQ6" s="239"/>
      <c r="YR6" s="239"/>
      <c r="YS6" s="239"/>
      <c r="YT6" s="239"/>
      <c r="YU6" s="239"/>
      <c r="YV6" s="239"/>
      <c r="YW6" s="239"/>
      <c r="YX6" s="239"/>
      <c r="YY6" s="239"/>
      <c r="YZ6" s="239"/>
      <c r="ZA6" s="239"/>
      <c r="ZB6" s="239"/>
      <c r="ZC6" s="239"/>
      <c r="ZD6" s="239"/>
      <c r="ZE6" s="239"/>
      <c r="ZF6" s="239"/>
      <c r="ZG6" s="239"/>
      <c r="ZH6" s="239"/>
      <c r="ZI6" s="239"/>
      <c r="ZJ6" s="239"/>
      <c r="ZK6" s="239"/>
      <c r="ZL6" s="239"/>
      <c r="ZM6" s="239"/>
      <c r="ZN6" s="239"/>
      <c r="ZO6" s="239"/>
      <c r="ZP6" s="239"/>
      <c r="ZQ6" s="239"/>
      <c r="ZR6" s="239"/>
      <c r="ZS6" s="239"/>
      <c r="ZT6" s="239"/>
      <c r="ZU6" s="239"/>
      <c r="ZV6" s="239"/>
      <c r="ZW6" s="239"/>
      <c r="ZX6" s="239"/>
      <c r="ZY6" s="239"/>
      <c r="ZZ6" s="239"/>
      <c r="AAA6" s="239"/>
      <c r="AAB6" s="239"/>
      <c r="AAC6" s="239"/>
      <c r="AAD6" s="239"/>
      <c r="AAE6" s="239"/>
      <c r="AAF6" s="239"/>
      <c r="AAG6" s="239"/>
      <c r="AAH6" s="239"/>
      <c r="AAI6" s="239"/>
      <c r="AAJ6" s="239"/>
      <c r="AAK6" s="239"/>
      <c r="AAL6" s="239"/>
      <c r="AAM6" s="239"/>
      <c r="AAN6" s="239"/>
      <c r="AAO6" s="239"/>
      <c r="AAP6" s="239"/>
      <c r="AAQ6" s="239"/>
      <c r="AAR6" s="239"/>
      <c r="AAS6" s="239"/>
      <c r="AAT6" s="239"/>
      <c r="AAU6" s="239"/>
      <c r="AAV6" s="239"/>
      <c r="AAW6" s="239"/>
      <c r="AAX6" s="239"/>
      <c r="AAY6" s="239"/>
      <c r="AAZ6" s="239"/>
      <c r="ABA6" s="239"/>
      <c r="ABB6" s="239"/>
      <c r="ABC6" s="239"/>
      <c r="ABD6" s="239"/>
      <c r="ABE6" s="239"/>
      <c r="ABF6" s="239"/>
      <c r="ABG6" s="239"/>
      <c r="ABH6" s="239"/>
      <c r="ABI6" s="239"/>
      <c r="ABJ6" s="239"/>
      <c r="ABK6" s="239"/>
      <c r="ABL6" s="239"/>
      <c r="ABM6" s="239"/>
      <c r="ABN6" s="239"/>
      <c r="ABO6" s="239"/>
      <c r="ABP6" s="239"/>
      <c r="ABQ6" s="239"/>
      <c r="ABR6" s="239"/>
      <c r="ABS6" s="239"/>
      <c r="ABT6" s="239"/>
      <c r="ABU6" s="239"/>
      <c r="ABV6" s="239"/>
      <c r="ABW6" s="239"/>
      <c r="ABX6" s="239"/>
      <c r="ABY6" s="239"/>
      <c r="ABZ6" s="239"/>
      <c r="ACA6" s="239"/>
      <c r="ACB6" s="239"/>
      <c r="ACC6" s="239"/>
      <c r="ACD6" s="239"/>
      <c r="ACE6" s="239"/>
      <c r="ACF6" s="239"/>
      <c r="ACG6" s="239"/>
      <c r="ACH6" s="239"/>
      <c r="ACI6" s="239"/>
      <c r="ACJ6" s="239"/>
      <c r="ACK6" s="239"/>
      <c r="ACL6" s="239"/>
      <c r="ACM6" s="239"/>
      <c r="ACN6" s="239"/>
      <c r="ACO6" s="239"/>
      <c r="ACP6" s="239"/>
      <c r="ACQ6" s="239"/>
      <c r="ACR6" s="239"/>
      <c r="ACS6" s="239"/>
      <c r="ACT6" s="239"/>
      <c r="ACU6" s="239"/>
      <c r="ACV6" s="239"/>
      <c r="ACW6" s="239"/>
      <c r="ACX6" s="239"/>
      <c r="ACY6" s="239"/>
      <c r="ACZ6" s="239"/>
      <c r="ADA6" s="239"/>
      <c r="ADB6" s="239"/>
      <c r="ADC6" s="239"/>
      <c r="ADD6" s="239"/>
      <c r="ADE6" s="239"/>
      <c r="ADF6" s="239"/>
      <c r="ADG6" s="239"/>
      <c r="ADH6" s="239"/>
      <c r="ADI6" s="239"/>
      <c r="ADJ6" s="239"/>
      <c r="ADK6" s="239"/>
      <c r="ADL6" s="239"/>
      <c r="ADM6" s="239"/>
      <c r="ADN6" s="239"/>
      <c r="ADO6" s="239"/>
      <c r="ADP6" s="239"/>
      <c r="ADQ6" s="239"/>
      <c r="ADR6" s="239"/>
      <c r="ADS6" s="239"/>
      <c r="ADT6" s="239"/>
      <c r="ADU6" s="239"/>
      <c r="ADV6" s="239"/>
      <c r="ADW6" s="239"/>
      <c r="ADX6" s="239"/>
      <c r="ADY6" s="239"/>
      <c r="ADZ6" s="239"/>
      <c r="AEA6" s="239"/>
      <c r="AEB6" s="239"/>
      <c r="AEC6" s="239"/>
      <c r="AED6" s="239"/>
      <c r="AEE6" s="239"/>
      <c r="AEF6" s="239"/>
      <c r="AEG6" s="239"/>
      <c r="AEH6" s="239"/>
      <c r="AEI6" s="239"/>
      <c r="AEJ6" s="239"/>
      <c r="AEK6" s="239"/>
      <c r="AEL6" s="239"/>
      <c r="AEM6" s="239"/>
      <c r="AEN6" s="239"/>
      <c r="AEO6" s="239"/>
      <c r="AEP6" s="239"/>
      <c r="AEQ6" s="239"/>
      <c r="AER6" s="239"/>
      <c r="AES6" s="239"/>
      <c r="AET6" s="239"/>
      <c r="AEU6" s="239"/>
      <c r="AEV6" s="239"/>
      <c r="AEW6" s="239"/>
      <c r="AEX6" s="239"/>
      <c r="AEY6" s="239"/>
      <c r="AEZ6" s="239"/>
      <c r="AFA6" s="239"/>
      <c r="AFB6" s="239"/>
      <c r="AFC6" s="239"/>
      <c r="AFD6" s="239"/>
      <c r="AFE6" s="239"/>
      <c r="AFF6" s="239"/>
      <c r="AFG6" s="239"/>
      <c r="AFH6" s="239"/>
      <c r="AFI6" s="239"/>
      <c r="AFJ6" s="239"/>
      <c r="AFK6" s="239"/>
      <c r="AFL6" s="239"/>
      <c r="AFM6" s="239"/>
      <c r="AFN6" s="239"/>
      <c r="AFO6" s="239"/>
      <c r="AFP6" s="239"/>
      <c r="AFQ6" s="239"/>
      <c r="AFR6" s="239"/>
      <c r="AFS6" s="239"/>
      <c r="AFT6" s="239"/>
      <c r="AFU6" s="239"/>
      <c r="AFV6" s="239"/>
      <c r="AFW6" s="239"/>
      <c r="AFX6" s="239"/>
      <c r="AFY6" s="239"/>
      <c r="AFZ6" s="239"/>
      <c r="AGA6" s="239"/>
      <c r="AGB6" s="239"/>
      <c r="AGC6" s="239"/>
      <c r="AGD6" s="239"/>
      <c r="AGE6" s="239"/>
      <c r="AGF6" s="239"/>
      <c r="AGG6" s="239"/>
      <c r="AGH6" s="239"/>
      <c r="AGI6" s="239"/>
      <c r="AGJ6" s="239"/>
      <c r="AGK6" s="239"/>
      <c r="AGL6" s="239"/>
      <c r="AGM6" s="239"/>
      <c r="AGN6" s="239"/>
      <c r="AGO6" s="239"/>
      <c r="AGP6" s="239"/>
      <c r="AGQ6" s="239"/>
      <c r="AGR6" s="239"/>
      <c r="AGS6" s="239"/>
      <c r="AGT6" s="239"/>
      <c r="AGU6" s="239"/>
      <c r="AGV6" s="239"/>
      <c r="AGW6" s="239"/>
      <c r="AGX6" s="239"/>
      <c r="AGY6" s="239"/>
      <c r="AGZ6" s="239"/>
      <c r="AHA6" s="239"/>
      <c r="AHB6" s="239"/>
      <c r="AHC6" s="239"/>
      <c r="AHD6" s="239"/>
      <c r="AHE6" s="239"/>
      <c r="AHF6" s="239"/>
      <c r="AHG6" s="239"/>
      <c r="AHH6" s="239"/>
      <c r="AHI6" s="239"/>
      <c r="AHJ6" s="239"/>
      <c r="AHK6" s="239"/>
      <c r="AHL6" s="239"/>
      <c r="AHM6" s="239"/>
      <c r="AHN6" s="239"/>
      <c r="AHO6" s="239"/>
      <c r="AHP6" s="239"/>
      <c r="AHQ6" s="239"/>
      <c r="AHR6" s="239"/>
      <c r="AHS6" s="239"/>
      <c r="AHT6" s="239"/>
      <c r="AHU6" s="239"/>
      <c r="AHV6" s="239"/>
      <c r="AHW6" s="239"/>
      <c r="AHX6" s="239"/>
      <c r="AHY6" s="239"/>
      <c r="AHZ6" s="239"/>
      <c r="AIA6" s="239"/>
      <c r="AIB6" s="239"/>
      <c r="AIC6" s="239"/>
      <c r="AID6" s="239"/>
      <c r="AIE6" s="239"/>
      <c r="AIF6" s="239"/>
      <c r="AIG6" s="239"/>
      <c r="AIH6" s="239"/>
      <c r="AII6" s="239"/>
      <c r="AIJ6" s="239"/>
      <c r="AIK6" s="239"/>
      <c r="AIL6" s="239"/>
      <c r="AIM6" s="239"/>
      <c r="AIN6" s="239"/>
      <c r="AIO6" s="239"/>
      <c r="AIP6" s="239"/>
      <c r="AIQ6" s="239"/>
      <c r="AIR6" s="239"/>
      <c r="AIS6" s="239"/>
      <c r="AIT6" s="239"/>
      <c r="AIU6" s="239"/>
      <c r="AIV6" s="239"/>
      <c r="AIW6" s="239"/>
      <c r="AIX6" s="239"/>
      <c r="AIY6" s="239"/>
      <c r="AIZ6" s="239"/>
      <c r="AJA6" s="239"/>
      <c r="AJB6" s="239"/>
      <c r="AJC6" s="239"/>
      <c r="AJD6" s="239"/>
      <c r="AJE6" s="239"/>
      <c r="AJF6" s="239"/>
      <c r="AJG6" s="239"/>
      <c r="AJH6" s="239"/>
      <c r="AJI6" s="239"/>
      <c r="AJJ6" s="239"/>
      <c r="AJK6" s="239"/>
      <c r="AJL6" s="239"/>
      <c r="AJM6" s="239"/>
      <c r="AJN6" s="239"/>
      <c r="AJO6" s="239"/>
      <c r="AJP6" s="239"/>
      <c r="AJQ6" s="239"/>
      <c r="AJR6" s="239"/>
      <c r="AJS6" s="239"/>
      <c r="AJT6" s="239"/>
      <c r="AJU6" s="239"/>
      <c r="AJV6" s="239"/>
      <c r="AJW6" s="239"/>
      <c r="AJX6" s="239"/>
      <c r="AJY6" s="239"/>
      <c r="AJZ6" s="239"/>
      <c r="AKA6" s="239"/>
      <c r="AKB6" s="239"/>
      <c r="AKC6" s="239"/>
      <c r="AKD6" s="239"/>
      <c r="AKE6" s="239"/>
      <c r="AKF6" s="239"/>
      <c r="AKG6" s="239"/>
      <c r="AKH6" s="239"/>
      <c r="AKI6" s="239"/>
      <c r="AKJ6" s="239"/>
      <c r="AKK6" s="239"/>
      <c r="AKL6" s="239"/>
      <c r="AKM6" s="239"/>
      <c r="AKN6" s="239"/>
      <c r="AKO6" s="239"/>
      <c r="AKP6" s="239"/>
      <c r="AKQ6" s="239"/>
      <c r="AKR6" s="239"/>
      <c r="AKS6" s="239"/>
      <c r="AKT6" s="239"/>
      <c r="AKU6" s="239"/>
      <c r="AKV6" s="239"/>
      <c r="AKW6" s="239"/>
      <c r="AKX6" s="239"/>
      <c r="AKY6" s="239"/>
      <c r="AKZ6" s="239"/>
      <c r="ALA6" s="239"/>
      <c r="ALB6" s="239"/>
      <c r="ALC6" s="239"/>
      <c r="ALD6" s="239"/>
      <c r="ALE6" s="239"/>
      <c r="ALF6" s="239"/>
      <c r="ALG6" s="239"/>
      <c r="ALH6" s="239"/>
      <c r="ALI6" s="239"/>
      <c r="ALJ6" s="239"/>
      <c r="ALK6" s="239"/>
      <c r="ALL6" s="239"/>
      <c r="ALM6" s="239"/>
      <c r="ALN6" s="239"/>
      <c r="ALO6" s="239"/>
      <c r="ALP6" s="239"/>
      <c r="ALQ6" s="239"/>
      <c r="ALR6" s="239"/>
      <c r="ALS6" s="239"/>
      <c r="ALT6" s="239"/>
      <c r="ALU6" s="239"/>
      <c r="ALV6" s="239"/>
      <c r="ALW6" s="239"/>
      <c r="ALX6" s="239"/>
      <c r="ALY6" s="239"/>
      <c r="ALZ6" s="239"/>
      <c r="AMA6" s="239"/>
      <c r="AMB6" s="239"/>
      <c r="AMC6" s="239"/>
      <c r="AMD6" s="239"/>
      <c r="AME6" s="239"/>
      <c r="AMF6" s="239"/>
      <c r="AMG6" s="239"/>
      <c r="AMH6" s="239"/>
      <c r="AMI6" s="239"/>
    </row>
    <row r="7" spans="2:1023" ht="15" customHeight="1">
      <c r="B7" s="216"/>
      <c r="C7" s="271" t="s">
        <v>21</v>
      </c>
      <c r="D7" s="249"/>
      <c r="E7" s="250"/>
      <c r="F7" s="250"/>
      <c r="G7" s="250"/>
      <c r="H7" s="250"/>
      <c r="I7" s="251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39"/>
      <c r="AI7" s="239"/>
      <c r="AJ7" s="239"/>
      <c r="AK7" s="239"/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  <c r="BP7" s="239"/>
      <c r="BQ7" s="239"/>
      <c r="BR7" s="239"/>
      <c r="BS7" s="239"/>
      <c r="BT7" s="239"/>
      <c r="BU7" s="239"/>
      <c r="BV7" s="239"/>
      <c r="BW7" s="239"/>
      <c r="BX7" s="239"/>
      <c r="BY7" s="239"/>
      <c r="BZ7" s="239"/>
      <c r="CA7" s="239"/>
      <c r="CB7" s="239"/>
      <c r="CC7" s="239"/>
      <c r="CD7" s="239"/>
      <c r="CE7" s="239"/>
      <c r="CF7" s="239"/>
      <c r="CG7" s="239"/>
      <c r="CH7" s="239"/>
      <c r="CI7" s="239"/>
      <c r="CJ7" s="239"/>
      <c r="CK7" s="239"/>
      <c r="CL7" s="239"/>
      <c r="CM7" s="239"/>
      <c r="CN7" s="239"/>
      <c r="CO7" s="239"/>
      <c r="CP7" s="239"/>
      <c r="CQ7" s="239"/>
      <c r="CR7" s="239"/>
      <c r="CS7" s="239"/>
      <c r="CT7" s="239"/>
      <c r="CU7" s="239"/>
      <c r="CV7" s="239"/>
      <c r="CW7" s="239"/>
      <c r="CX7" s="239"/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239"/>
      <c r="DO7" s="239"/>
      <c r="DP7" s="239"/>
      <c r="DQ7" s="239"/>
      <c r="DR7" s="239"/>
      <c r="DS7" s="239"/>
      <c r="DT7" s="239"/>
      <c r="DU7" s="239"/>
      <c r="DV7" s="239"/>
      <c r="DW7" s="239"/>
      <c r="DX7" s="239"/>
      <c r="DY7" s="239"/>
      <c r="DZ7" s="239"/>
      <c r="EA7" s="239"/>
      <c r="EB7" s="239"/>
      <c r="EC7" s="239"/>
      <c r="ED7" s="239"/>
      <c r="EE7" s="239"/>
      <c r="EF7" s="239"/>
      <c r="EG7" s="239"/>
      <c r="EH7" s="239"/>
      <c r="EI7" s="239"/>
      <c r="EJ7" s="239"/>
      <c r="EK7" s="239"/>
      <c r="EL7" s="239"/>
      <c r="EM7" s="239"/>
      <c r="EN7" s="239"/>
      <c r="EO7" s="239"/>
      <c r="EP7" s="239"/>
      <c r="EQ7" s="239"/>
      <c r="ER7" s="239"/>
      <c r="ES7" s="239"/>
      <c r="ET7" s="239"/>
      <c r="EU7" s="239"/>
      <c r="EV7" s="239"/>
      <c r="EW7" s="239"/>
      <c r="EX7" s="239"/>
      <c r="EY7" s="239"/>
      <c r="EZ7" s="239"/>
      <c r="FA7" s="239"/>
      <c r="FB7" s="239"/>
      <c r="FC7" s="239"/>
      <c r="FD7" s="239"/>
      <c r="FE7" s="239"/>
      <c r="FF7" s="239"/>
      <c r="FG7" s="239"/>
      <c r="FH7" s="239"/>
      <c r="FI7" s="239"/>
      <c r="FJ7" s="239"/>
      <c r="FK7" s="239"/>
      <c r="FL7" s="239"/>
      <c r="FM7" s="239"/>
      <c r="FN7" s="239"/>
      <c r="FO7" s="239"/>
      <c r="FP7" s="239"/>
      <c r="FQ7" s="239"/>
      <c r="FR7" s="239"/>
      <c r="FS7" s="239"/>
      <c r="FT7" s="239"/>
      <c r="FU7" s="239"/>
      <c r="FV7" s="239"/>
      <c r="FW7" s="239"/>
      <c r="FX7" s="239"/>
      <c r="FY7" s="239"/>
      <c r="FZ7" s="239"/>
      <c r="GA7" s="239"/>
      <c r="GB7" s="239"/>
      <c r="GC7" s="239"/>
      <c r="GD7" s="239"/>
      <c r="GE7" s="239"/>
      <c r="GF7" s="239"/>
      <c r="GG7" s="239"/>
      <c r="GH7" s="239"/>
      <c r="GI7" s="239"/>
      <c r="GJ7" s="239"/>
      <c r="GK7" s="239"/>
      <c r="GL7" s="239"/>
      <c r="GM7" s="239"/>
      <c r="GN7" s="239"/>
      <c r="GO7" s="239"/>
      <c r="GP7" s="239"/>
      <c r="GQ7" s="239"/>
      <c r="GR7" s="239"/>
      <c r="GS7" s="239"/>
      <c r="GT7" s="239"/>
      <c r="GU7" s="239"/>
      <c r="GV7" s="239"/>
      <c r="GW7" s="239"/>
      <c r="GX7" s="239"/>
      <c r="GY7" s="239"/>
      <c r="GZ7" s="239"/>
      <c r="HA7" s="239"/>
      <c r="HB7" s="239"/>
      <c r="HC7" s="239"/>
      <c r="HD7" s="239"/>
      <c r="HE7" s="239"/>
      <c r="HF7" s="239"/>
      <c r="HG7" s="239"/>
      <c r="HH7" s="239"/>
      <c r="HI7" s="239"/>
      <c r="HJ7" s="239"/>
      <c r="HK7" s="239"/>
      <c r="HL7" s="239"/>
      <c r="HM7" s="239"/>
      <c r="HN7" s="239"/>
      <c r="HO7" s="239"/>
      <c r="HP7" s="239"/>
      <c r="HQ7" s="239"/>
      <c r="HR7" s="239"/>
      <c r="HS7" s="239"/>
      <c r="HT7" s="239"/>
      <c r="HU7" s="239"/>
      <c r="HV7" s="239"/>
      <c r="HW7" s="239"/>
      <c r="HX7" s="239"/>
      <c r="HY7" s="239"/>
      <c r="HZ7" s="239"/>
      <c r="IA7" s="239"/>
      <c r="IB7" s="239"/>
      <c r="IC7" s="239"/>
      <c r="ID7" s="239"/>
      <c r="IE7" s="239"/>
      <c r="IF7" s="239"/>
      <c r="IG7" s="239"/>
      <c r="IH7" s="239"/>
      <c r="II7" s="239"/>
      <c r="IJ7" s="239"/>
      <c r="IK7" s="239"/>
      <c r="IL7" s="239"/>
      <c r="IM7" s="239"/>
      <c r="IN7" s="239"/>
      <c r="IO7" s="239"/>
      <c r="IP7" s="239"/>
      <c r="IQ7" s="239"/>
      <c r="IR7" s="239"/>
      <c r="IS7" s="239"/>
      <c r="IT7" s="239"/>
      <c r="IU7" s="239"/>
      <c r="IV7" s="239"/>
      <c r="IW7" s="239"/>
      <c r="IX7" s="239"/>
      <c r="IY7" s="239"/>
      <c r="IZ7" s="239"/>
      <c r="JA7" s="239"/>
      <c r="JB7" s="239"/>
      <c r="JC7" s="239"/>
      <c r="JD7" s="239"/>
      <c r="JE7" s="239"/>
      <c r="JF7" s="239"/>
      <c r="JG7" s="239"/>
      <c r="JH7" s="239"/>
      <c r="JI7" s="239"/>
      <c r="JJ7" s="239"/>
      <c r="JK7" s="239"/>
      <c r="JL7" s="239"/>
      <c r="JM7" s="239"/>
      <c r="JN7" s="239"/>
      <c r="JO7" s="239"/>
      <c r="JP7" s="239"/>
      <c r="JQ7" s="239"/>
      <c r="JR7" s="239"/>
      <c r="JS7" s="239"/>
      <c r="JT7" s="239"/>
      <c r="JU7" s="239"/>
      <c r="JV7" s="239"/>
      <c r="JW7" s="239"/>
      <c r="JX7" s="239"/>
      <c r="JY7" s="239"/>
      <c r="JZ7" s="239"/>
      <c r="KA7" s="239"/>
      <c r="KB7" s="239"/>
      <c r="KC7" s="239"/>
      <c r="KD7" s="239"/>
      <c r="KE7" s="239"/>
      <c r="KF7" s="239"/>
      <c r="KG7" s="239"/>
      <c r="KH7" s="239"/>
      <c r="KI7" s="239"/>
      <c r="KJ7" s="239"/>
      <c r="KK7" s="239"/>
      <c r="KL7" s="239"/>
      <c r="KM7" s="239"/>
      <c r="KN7" s="239"/>
      <c r="KO7" s="239"/>
      <c r="KP7" s="239"/>
      <c r="KQ7" s="239"/>
      <c r="KR7" s="239"/>
      <c r="KS7" s="239"/>
      <c r="KT7" s="239"/>
      <c r="KU7" s="239"/>
      <c r="KV7" s="239"/>
      <c r="KW7" s="239"/>
      <c r="KX7" s="239"/>
      <c r="KY7" s="239"/>
      <c r="KZ7" s="239"/>
      <c r="LA7" s="239"/>
      <c r="LB7" s="239"/>
      <c r="LC7" s="239"/>
      <c r="LD7" s="239"/>
      <c r="LE7" s="239"/>
      <c r="LF7" s="239"/>
      <c r="LG7" s="239"/>
      <c r="LH7" s="239"/>
      <c r="LI7" s="239"/>
      <c r="LJ7" s="239"/>
      <c r="LK7" s="239"/>
      <c r="LL7" s="239"/>
      <c r="LM7" s="239"/>
      <c r="LN7" s="239"/>
      <c r="LO7" s="239"/>
      <c r="LP7" s="239"/>
      <c r="LQ7" s="239"/>
      <c r="LR7" s="239"/>
      <c r="LS7" s="239"/>
      <c r="LT7" s="239"/>
      <c r="LU7" s="239"/>
      <c r="LV7" s="239"/>
      <c r="LW7" s="239"/>
      <c r="LX7" s="239"/>
      <c r="LY7" s="239"/>
      <c r="LZ7" s="239"/>
      <c r="MA7" s="239"/>
      <c r="MB7" s="239"/>
      <c r="MC7" s="239"/>
      <c r="MD7" s="239"/>
      <c r="ME7" s="239"/>
      <c r="MF7" s="239"/>
      <c r="MG7" s="239"/>
      <c r="MH7" s="239"/>
      <c r="MI7" s="239"/>
      <c r="MJ7" s="239"/>
      <c r="MK7" s="239"/>
      <c r="ML7" s="239"/>
      <c r="MM7" s="239"/>
      <c r="MN7" s="239"/>
      <c r="MO7" s="239"/>
      <c r="MP7" s="239"/>
      <c r="MQ7" s="239"/>
      <c r="MR7" s="239"/>
      <c r="MS7" s="239"/>
      <c r="MT7" s="239"/>
      <c r="MU7" s="239"/>
      <c r="MV7" s="239"/>
      <c r="MW7" s="239"/>
      <c r="MX7" s="239"/>
      <c r="MY7" s="239"/>
      <c r="MZ7" s="239"/>
      <c r="NA7" s="239"/>
      <c r="NB7" s="239"/>
      <c r="NC7" s="239"/>
      <c r="ND7" s="239"/>
      <c r="NE7" s="239"/>
      <c r="NF7" s="239"/>
      <c r="NG7" s="239"/>
      <c r="NH7" s="239"/>
      <c r="NI7" s="239"/>
      <c r="NJ7" s="239"/>
      <c r="NK7" s="239"/>
      <c r="NL7" s="239"/>
      <c r="NM7" s="239"/>
      <c r="NN7" s="239"/>
      <c r="NO7" s="239"/>
      <c r="NP7" s="239"/>
      <c r="NQ7" s="239"/>
      <c r="NR7" s="239"/>
      <c r="NS7" s="239"/>
      <c r="NT7" s="239"/>
      <c r="NU7" s="239"/>
      <c r="NV7" s="239"/>
      <c r="NW7" s="239"/>
      <c r="NX7" s="239"/>
      <c r="NY7" s="239"/>
      <c r="NZ7" s="239"/>
      <c r="OA7" s="239"/>
      <c r="OB7" s="239"/>
      <c r="OC7" s="239"/>
      <c r="OD7" s="239"/>
      <c r="OE7" s="239"/>
      <c r="OF7" s="239"/>
      <c r="OG7" s="239"/>
      <c r="OH7" s="239"/>
      <c r="OI7" s="239"/>
      <c r="OJ7" s="239"/>
      <c r="OK7" s="239"/>
      <c r="OL7" s="239"/>
      <c r="OM7" s="239"/>
      <c r="ON7" s="239"/>
      <c r="OO7" s="239"/>
      <c r="OP7" s="239"/>
      <c r="OQ7" s="239"/>
      <c r="OR7" s="239"/>
      <c r="OS7" s="239"/>
      <c r="OT7" s="239"/>
      <c r="OU7" s="239"/>
      <c r="OV7" s="239"/>
      <c r="OW7" s="239"/>
      <c r="OX7" s="239"/>
      <c r="OY7" s="239"/>
      <c r="OZ7" s="239"/>
      <c r="PA7" s="239"/>
      <c r="PB7" s="239"/>
      <c r="PC7" s="239"/>
      <c r="PD7" s="239"/>
      <c r="PE7" s="239"/>
      <c r="PF7" s="239"/>
      <c r="PG7" s="239"/>
      <c r="PH7" s="239"/>
      <c r="PI7" s="239"/>
      <c r="PJ7" s="239"/>
      <c r="PK7" s="239"/>
      <c r="PL7" s="239"/>
      <c r="PM7" s="239"/>
      <c r="PN7" s="239"/>
      <c r="PO7" s="239"/>
      <c r="PP7" s="239"/>
      <c r="PQ7" s="239"/>
      <c r="PR7" s="239"/>
      <c r="PS7" s="239"/>
      <c r="PT7" s="239"/>
      <c r="PU7" s="239"/>
      <c r="PV7" s="239"/>
      <c r="PW7" s="239"/>
      <c r="PX7" s="239"/>
      <c r="PY7" s="239"/>
      <c r="PZ7" s="239"/>
      <c r="QA7" s="239"/>
      <c r="QB7" s="239"/>
      <c r="QC7" s="239"/>
      <c r="QD7" s="239"/>
      <c r="QE7" s="239"/>
      <c r="QF7" s="239"/>
      <c r="QG7" s="239"/>
      <c r="QH7" s="239"/>
      <c r="QI7" s="239"/>
      <c r="QJ7" s="239"/>
      <c r="QK7" s="239"/>
      <c r="QL7" s="239"/>
      <c r="QM7" s="239"/>
      <c r="QN7" s="239"/>
      <c r="QO7" s="239"/>
      <c r="QP7" s="239"/>
      <c r="QQ7" s="239"/>
      <c r="QR7" s="239"/>
      <c r="QS7" s="239"/>
      <c r="QT7" s="239"/>
      <c r="QU7" s="239"/>
      <c r="QV7" s="239"/>
      <c r="QW7" s="239"/>
      <c r="QX7" s="239"/>
      <c r="QY7" s="239"/>
      <c r="QZ7" s="239"/>
      <c r="RA7" s="239"/>
      <c r="RB7" s="239"/>
      <c r="RC7" s="239"/>
      <c r="RD7" s="239"/>
      <c r="RE7" s="239"/>
      <c r="RF7" s="239"/>
      <c r="RG7" s="239"/>
      <c r="RH7" s="239"/>
      <c r="RI7" s="239"/>
      <c r="RJ7" s="239"/>
      <c r="RK7" s="239"/>
      <c r="RL7" s="239"/>
      <c r="RM7" s="239"/>
      <c r="RN7" s="239"/>
      <c r="RO7" s="239"/>
      <c r="RP7" s="239"/>
      <c r="RQ7" s="239"/>
      <c r="RR7" s="239"/>
      <c r="RS7" s="239"/>
      <c r="RT7" s="239"/>
      <c r="RU7" s="239"/>
      <c r="RV7" s="239"/>
      <c r="RW7" s="239"/>
      <c r="RX7" s="239"/>
      <c r="RY7" s="239"/>
      <c r="RZ7" s="239"/>
      <c r="SA7" s="239"/>
      <c r="SB7" s="239"/>
      <c r="SC7" s="239"/>
      <c r="SD7" s="239"/>
      <c r="SE7" s="239"/>
      <c r="SF7" s="239"/>
      <c r="SG7" s="239"/>
      <c r="SH7" s="239"/>
      <c r="SI7" s="239"/>
      <c r="SJ7" s="239"/>
      <c r="SK7" s="239"/>
      <c r="SL7" s="239"/>
      <c r="SM7" s="239"/>
      <c r="SN7" s="239"/>
      <c r="SO7" s="239"/>
      <c r="SP7" s="239"/>
      <c r="SQ7" s="239"/>
      <c r="SR7" s="239"/>
      <c r="SS7" s="239"/>
      <c r="ST7" s="239"/>
      <c r="SU7" s="239"/>
      <c r="SV7" s="239"/>
      <c r="SW7" s="239"/>
      <c r="SX7" s="239"/>
      <c r="SY7" s="239"/>
      <c r="SZ7" s="239"/>
      <c r="TA7" s="239"/>
      <c r="TB7" s="239"/>
      <c r="TC7" s="239"/>
      <c r="TD7" s="239"/>
      <c r="TE7" s="239"/>
      <c r="TF7" s="239"/>
      <c r="TG7" s="239"/>
      <c r="TH7" s="239"/>
      <c r="TI7" s="239"/>
      <c r="TJ7" s="239"/>
      <c r="TK7" s="239"/>
      <c r="TL7" s="239"/>
      <c r="TM7" s="239"/>
      <c r="TN7" s="239"/>
      <c r="TO7" s="239"/>
      <c r="TP7" s="239"/>
      <c r="TQ7" s="239"/>
      <c r="TR7" s="239"/>
      <c r="TS7" s="239"/>
      <c r="TT7" s="239"/>
      <c r="TU7" s="239"/>
      <c r="TV7" s="239"/>
      <c r="TW7" s="239"/>
      <c r="TX7" s="239"/>
      <c r="TY7" s="239"/>
      <c r="TZ7" s="239"/>
      <c r="UA7" s="239"/>
      <c r="UB7" s="239"/>
      <c r="UC7" s="239"/>
      <c r="UD7" s="239"/>
      <c r="UE7" s="239"/>
      <c r="UF7" s="239"/>
      <c r="UG7" s="239"/>
      <c r="UH7" s="239"/>
      <c r="UI7" s="239"/>
      <c r="UJ7" s="239"/>
      <c r="UK7" s="239"/>
      <c r="UL7" s="239"/>
      <c r="UM7" s="239"/>
      <c r="UN7" s="239"/>
      <c r="UO7" s="239"/>
      <c r="UP7" s="239"/>
      <c r="UQ7" s="239"/>
      <c r="UR7" s="239"/>
      <c r="US7" s="239"/>
      <c r="UT7" s="239"/>
      <c r="UU7" s="239"/>
      <c r="UV7" s="239"/>
      <c r="UW7" s="239"/>
      <c r="UX7" s="239"/>
      <c r="UY7" s="239"/>
      <c r="UZ7" s="239"/>
      <c r="VA7" s="239"/>
      <c r="VB7" s="239"/>
      <c r="VC7" s="239"/>
      <c r="VD7" s="239"/>
      <c r="VE7" s="239"/>
      <c r="VF7" s="239"/>
      <c r="VG7" s="239"/>
      <c r="VH7" s="239"/>
      <c r="VI7" s="239"/>
      <c r="VJ7" s="239"/>
      <c r="VK7" s="239"/>
      <c r="VL7" s="239"/>
      <c r="VM7" s="239"/>
      <c r="VN7" s="239"/>
      <c r="VO7" s="239"/>
      <c r="VP7" s="239"/>
      <c r="VQ7" s="239"/>
      <c r="VR7" s="239"/>
      <c r="VS7" s="239"/>
      <c r="VT7" s="239"/>
      <c r="VU7" s="239"/>
      <c r="VV7" s="239"/>
      <c r="VW7" s="239"/>
      <c r="VX7" s="239"/>
      <c r="VY7" s="239"/>
      <c r="VZ7" s="239"/>
      <c r="WA7" s="239"/>
      <c r="WB7" s="239"/>
      <c r="WC7" s="239"/>
      <c r="WD7" s="239"/>
      <c r="WE7" s="239"/>
      <c r="WF7" s="239"/>
      <c r="WG7" s="239"/>
      <c r="WH7" s="239"/>
      <c r="WI7" s="239"/>
      <c r="WJ7" s="239"/>
      <c r="WK7" s="239"/>
      <c r="WL7" s="239"/>
      <c r="WM7" s="239"/>
      <c r="WN7" s="239"/>
      <c r="WO7" s="239"/>
      <c r="WP7" s="239"/>
      <c r="WQ7" s="239"/>
      <c r="WR7" s="239"/>
      <c r="WS7" s="239"/>
      <c r="WT7" s="239"/>
      <c r="WU7" s="239"/>
      <c r="WV7" s="239"/>
      <c r="WW7" s="239"/>
      <c r="WX7" s="239"/>
      <c r="WY7" s="239"/>
      <c r="WZ7" s="239"/>
      <c r="XA7" s="239"/>
      <c r="XB7" s="239"/>
      <c r="XC7" s="239"/>
      <c r="XD7" s="239"/>
      <c r="XE7" s="239"/>
      <c r="XF7" s="239"/>
      <c r="XG7" s="239"/>
      <c r="XH7" s="239"/>
      <c r="XI7" s="239"/>
      <c r="XJ7" s="239"/>
      <c r="XK7" s="239"/>
      <c r="XL7" s="239"/>
      <c r="XM7" s="239"/>
      <c r="XN7" s="239"/>
      <c r="XO7" s="239"/>
      <c r="XP7" s="239"/>
      <c r="XQ7" s="239"/>
      <c r="XR7" s="239"/>
      <c r="XS7" s="239"/>
      <c r="XT7" s="239"/>
      <c r="XU7" s="239"/>
      <c r="XV7" s="239"/>
      <c r="XW7" s="239"/>
      <c r="XX7" s="239"/>
      <c r="XY7" s="239"/>
      <c r="XZ7" s="239"/>
      <c r="YA7" s="239"/>
      <c r="YB7" s="239"/>
      <c r="YC7" s="239"/>
      <c r="YD7" s="239"/>
      <c r="YE7" s="239"/>
      <c r="YF7" s="239"/>
      <c r="YG7" s="239"/>
      <c r="YH7" s="239"/>
      <c r="YI7" s="239"/>
      <c r="YJ7" s="239"/>
      <c r="YK7" s="239"/>
      <c r="YL7" s="239"/>
      <c r="YM7" s="239"/>
      <c r="YN7" s="239"/>
      <c r="YO7" s="239"/>
      <c r="YP7" s="239"/>
      <c r="YQ7" s="239"/>
      <c r="YR7" s="239"/>
      <c r="YS7" s="239"/>
      <c r="YT7" s="239"/>
      <c r="YU7" s="239"/>
      <c r="YV7" s="239"/>
      <c r="YW7" s="239"/>
      <c r="YX7" s="239"/>
      <c r="YY7" s="239"/>
      <c r="YZ7" s="239"/>
      <c r="ZA7" s="239"/>
      <c r="ZB7" s="239"/>
      <c r="ZC7" s="239"/>
      <c r="ZD7" s="239"/>
      <c r="ZE7" s="239"/>
      <c r="ZF7" s="239"/>
      <c r="ZG7" s="239"/>
      <c r="ZH7" s="239"/>
      <c r="ZI7" s="239"/>
      <c r="ZJ7" s="239"/>
      <c r="ZK7" s="239"/>
      <c r="ZL7" s="239"/>
      <c r="ZM7" s="239"/>
      <c r="ZN7" s="239"/>
      <c r="ZO7" s="239"/>
      <c r="ZP7" s="239"/>
      <c r="ZQ7" s="239"/>
      <c r="ZR7" s="239"/>
      <c r="ZS7" s="239"/>
      <c r="ZT7" s="239"/>
      <c r="ZU7" s="239"/>
      <c r="ZV7" s="239"/>
      <c r="ZW7" s="239"/>
      <c r="ZX7" s="239"/>
      <c r="ZY7" s="239"/>
      <c r="ZZ7" s="239"/>
      <c r="AAA7" s="239"/>
      <c r="AAB7" s="239"/>
      <c r="AAC7" s="239"/>
      <c r="AAD7" s="239"/>
      <c r="AAE7" s="239"/>
      <c r="AAF7" s="239"/>
      <c r="AAG7" s="239"/>
      <c r="AAH7" s="239"/>
      <c r="AAI7" s="239"/>
      <c r="AAJ7" s="239"/>
      <c r="AAK7" s="239"/>
      <c r="AAL7" s="239"/>
      <c r="AAM7" s="239"/>
      <c r="AAN7" s="239"/>
      <c r="AAO7" s="239"/>
      <c r="AAP7" s="239"/>
      <c r="AAQ7" s="239"/>
      <c r="AAR7" s="239"/>
      <c r="AAS7" s="239"/>
      <c r="AAT7" s="239"/>
      <c r="AAU7" s="239"/>
      <c r="AAV7" s="239"/>
      <c r="AAW7" s="239"/>
      <c r="AAX7" s="239"/>
      <c r="AAY7" s="239"/>
      <c r="AAZ7" s="239"/>
      <c r="ABA7" s="239"/>
      <c r="ABB7" s="239"/>
      <c r="ABC7" s="239"/>
      <c r="ABD7" s="239"/>
      <c r="ABE7" s="239"/>
      <c r="ABF7" s="239"/>
      <c r="ABG7" s="239"/>
      <c r="ABH7" s="239"/>
      <c r="ABI7" s="239"/>
      <c r="ABJ7" s="239"/>
      <c r="ABK7" s="239"/>
      <c r="ABL7" s="239"/>
      <c r="ABM7" s="239"/>
      <c r="ABN7" s="239"/>
      <c r="ABO7" s="239"/>
      <c r="ABP7" s="239"/>
      <c r="ABQ7" s="239"/>
      <c r="ABR7" s="239"/>
      <c r="ABS7" s="239"/>
      <c r="ABT7" s="239"/>
      <c r="ABU7" s="239"/>
      <c r="ABV7" s="239"/>
      <c r="ABW7" s="239"/>
      <c r="ABX7" s="239"/>
      <c r="ABY7" s="239"/>
      <c r="ABZ7" s="239"/>
      <c r="ACA7" s="239"/>
      <c r="ACB7" s="239"/>
      <c r="ACC7" s="239"/>
      <c r="ACD7" s="239"/>
      <c r="ACE7" s="239"/>
      <c r="ACF7" s="239"/>
      <c r="ACG7" s="239"/>
      <c r="ACH7" s="239"/>
      <c r="ACI7" s="239"/>
      <c r="ACJ7" s="239"/>
      <c r="ACK7" s="239"/>
      <c r="ACL7" s="239"/>
      <c r="ACM7" s="239"/>
      <c r="ACN7" s="239"/>
      <c r="ACO7" s="239"/>
      <c r="ACP7" s="239"/>
      <c r="ACQ7" s="239"/>
      <c r="ACR7" s="239"/>
      <c r="ACS7" s="239"/>
      <c r="ACT7" s="239"/>
      <c r="ACU7" s="239"/>
      <c r="ACV7" s="239"/>
      <c r="ACW7" s="239"/>
      <c r="ACX7" s="239"/>
      <c r="ACY7" s="239"/>
      <c r="ACZ7" s="239"/>
      <c r="ADA7" s="239"/>
      <c r="ADB7" s="239"/>
      <c r="ADC7" s="239"/>
      <c r="ADD7" s="239"/>
      <c r="ADE7" s="239"/>
      <c r="ADF7" s="239"/>
      <c r="ADG7" s="239"/>
      <c r="ADH7" s="239"/>
      <c r="ADI7" s="239"/>
      <c r="ADJ7" s="239"/>
      <c r="ADK7" s="239"/>
      <c r="ADL7" s="239"/>
      <c r="ADM7" s="239"/>
      <c r="ADN7" s="239"/>
      <c r="ADO7" s="239"/>
      <c r="ADP7" s="239"/>
      <c r="ADQ7" s="239"/>
      <c r="ADR7" s="239"/>
      <c r="ADS7" s="239"/>
      <c r="ADT7" s="239"/>
      <c r="ADU7" s="239"/>
      <c r="ADV7" s="239"/>
      <c r="ADW7" s="239"/>
      <c r="ADX7" s="239"/>
      <c r="ADY7" s="239"/>
      <c r="ADZ7" s="239"/>
      <c r="AEA7" s="239"/>
      <c r="AEB7" s="239"/>
      <c r="AEC7" s="239"/>
      <c r="AED7" s="239"/>
      <c r="AEE7" s="239"/>
      <c r="AEF7" s="239"/>
      <c r="AEG7" s="239"/>
      <c r="AEH7" s="239"/>
      <c r="AEI7" s="239"/>
      <c r="AEJ7" s="239"/>
      <c r="AEK7" s="239"/>
      <c r="AEL7" s="239"/>
      <c r="AEM7" s="239"/>
      <c r="AEN7" s="239"/>
      <c r="AEO7" s="239"/>
      <c r="AEP7" s="239"/>
      <c r="AEQ7" s="239"/>
      <c r="AER7" s="239"/>
      <c r="AES7" s="239"/>
      <c r="AET7" s="239"/>
      <c r="AEU7" s="239"/>
      <c r="AEV7" s="239"/>
      <c r="AEW7" s="239"/>
      <c r="AEX7" s="239"/>
      <c r="AEY7" s="239"/>
      <c r="AEZ7" s="239"/>
      <c r="AFA7" s="239"/>
      <c r="AFB7" s="239"/>
      <c r="AFC7" s="239"/>
      <c r="AFD7" s="239"/>
      <c r="AFE7" s="239"/>
      <c r="AFF7" s="239"/>
      <c r="AFG7" s="239"/>
      <c r="AFH7" s="239"/>
      <c r="AFI7" s="239"/>
      <c r="AFJ7" s="239"/>
      <c r="AFK7" s="239"/>
      <c r="AFL7" s="239"/>
      <c r="AFM7" s="239"/>
      <c r="AFN7" s="239"/>
      <c r="AFO7" s="239"/>
      <c r="AFP7" s="239"/>
      <c r="AFQ7" s="239"/>
      <c r="AFR7" s="239"/>
      <c r="AFS7" s="239"/>
      <c r="AFT7" s="239"/>
      <c r="AFU7" s="239"/>
      <c r="AFV7" s="239"/>
      <c r="AFW7" s="239"/>
      <c r="AFX7" s="239"/>
      <c r="AFY7" s="239"/>
      <c r="AFZ7" s="239"/>
      <c r="AGA7" s="239"/>
      <c r="AGB7" s="239"/>
      <c r="AGC7" s="239"/>
      <c r="AGD7" s="239"/>
      <c r="AGE7" s="239"/>
      <c r="AGF7" s="239"/>
      <c r="AGG7" s="239"/>
      <c r="AGH7" s="239"/>
      <c r="AGI7" s="239"/>
      <c r="AGJ7" s="239"/>
      <c r="AGK7" s="239"/>
      <c r="AGL7" s="239"/>
      <c r="AGM7" s="239"/>
      <c r="AGN7" s="239"/>
      <c r="AGO7" s="239"/>
      <c r="AGP7" s="239"/>
      <c r="AGQ7" s="239"/>
      <c r="AGR7" s="239"/>
      <c r="AGS7" s="239"/>
      <c r="AGT7" s="239"/>
      <c r="AGU7" s="239"/>
      <c r="AGV7" s="239"/>
      <c r="AGW7" s="239"/>
      <c r="AGX7" s="239"/>
      <c r="AGY7" s="239"/>
      <c r="AGZ7" s="239"/>
      <c r="AHA7" s="239"/>
      <c r="AHB7" s="239"/>
      <c r="AHC7" s="239"/>
      <c r="AHD7" s="239"/>
      <c r="AHE7" s="239"/>
      <c r="AHF7" s="239"/>
      <c r="AHG7" s="239"/>
      <c r="AHH7" s="239"/>
      <c r="AHI7" s="239"/>
      <c r="AHJ7" s="239"/>
      <c r="AHK7" s="239"/>
      <c r="AHL7" s="239"/>
      <c r="AHM7" s="239"/>
      <c r="AHN7" s="239"/>
      <c r="AHO7" s="239"/>
      <c r="AHP7" s="239"/>
      <c r="AHQ7" s="239"/>
      <c r="AHR7" s="239"/>
      <c r="AHS7" s="239"/>
      <c r="AHT7" s="239"/>
      <c r="AHU7" s="239"/>
      <c r="AHV7" s="239"/>
      <c r="AHW7" s="239"/>
      <c r="AHX7" s="239"/>
      <c r="AHY7" s="239"/>
      <c r="AHZ7" s="239"/>
      <c r="AIA7" s="239"/>
      <c r="AIB7" s="239"/>
      <c r="AIC7" s="239"/>
      <c r="AID7" s="239"/>
      <c r="AIE7" s="239"/>
      <c r="AIF7" s="239"/>
      <c r="AIG7" s="239"/>
      <c r="AIH7" s="239"/>
      <c r="AII7" s="239"/>
      <c r="AIJ7" s="239"/>
      <c r="AIK7" s="239"/>
      <c r="AIL7" s="239"/>
      <c r="AIM7" s="239"/>
      <c r="AIN7" s="239"/>
      <c r="AIO7" s="239"/>
      <c r="AIP7" s="239"/>
      <c r="AIQ7" s="239"/>
      <c r="AIR7" s="239"/>
      <c r="AIS7" s="239"/>
      <c r="AIT7" s="239"/>
      <c r="AIU7" s="239"/>
      <c r="AIV7" s="239"/>
      <c r="AIW7" s="239"/>
      <c r="AIX7" s="239"/>
      <c r="AIY7" s="239"/>
      <c r="AIZ7" s="239"/>
      <c r="AJA7" s="239"/>
      <c r="AJB7" s="239"/>
      <c r="AJC7" s="239"/>
      <c r="AJD7" s="239"/>
      <c r="AJE7" s="239"/>
      <c r="AJF7" s="239"/>
      <c r="AJG7" s="239"/>
      <c r="AJH7" s="239"/>
      <c r="AJI7" s="239"/>
      <c r="AJJ7" s="239"/>
      <c r="AJK7" s="239"/>
      <c r="AJL7" s="239"/>
      <c r="AJM7" s="239"/>
      <c r="AJN7" s="239"/>
      <c r="AJO7" s="239"/>
      <c r="AJP7" s="239"/>
      <c r="AJQ7" s="239"/>
      <c r="AJR7" s="239"/>
      <c r="AJS7" s="239"/>
      <c r="AJT7" s="239"/>
      <c r="AJU7" s="239"/>
      <c r="AJV7" s="239"/>
      <c r="AJW7" s="239"/>
      <c r="AJX7" s="239"/>
      <c r="AJY7" s="239"/>
      <c r="AJZ7" s="239"/>
      <c r="AKA7" s="239"/>
      <c r="AKB7" s="239"/>
      <c r="AKC7" s="239"/>
      <c r="AKD7" s="239"/>
      <c r="AKE7" s="239"/>
      <c r="AKF7" s="239"/>
      <c r="AKG7" s="239"/>
      <c r="AKH7" s="239"/>
      <c r="AKI7" s="239"/>
      <c r="AKJ7" s="239"/>
      <c r="AKK7" s="239"/>
      <c r="AKL7" s="239"/>
      <c r="AKM7" s="239"/>
      <c r="AKN7" s="239"/>
      <c r="AKO7" s="239"/>
      <c r="AKP7" s="239"/>
      <c r="AKQ7" s="239"/>
      <c r="AKR7" s="239"/>
      <c r="AKS7" s="239"/>
      <c r="AKT7" s="239"/>
      <c r="AKU7" s="239"/>
      <c r="AKV7" s="239"/>
      <c r="AKW7" s="239"/>
      <c r="AKX7" s="239"/>
      <c r="AKY7" s="239"/>
      <c r="AKZ7" s="239"/>
      <c r="ALA7" s="239"/>
      <c r="ALB7" s="239"/>
      <c r="ALC7" s="239"/>
      <c r="ALD7" s="239"/>
      <c r="ALE7" s="239"/>
      <c r="ALF7" s="239"/>
      <c r="ALG7" s="239"/>
      <c r="ALH7" s="239"/>
      <c r="ALI7" s="239"/>
      <c r="ALJ7" s="239"/>
      <c r="ALK7" s="239"/>
      <c r="ALL7" s="239"/>
      <c r="ALM7" s="239"/>
      <c r="ALN7" s="239"/>
      <c r="ALO7" s="239"/>
      <c r="ALP7" s="239"/>
      <c r="ALQ7" s="239"/>
      <c r="ALR7" s="239"/>
      <c r="ALS7" s="239"/>
      <c r="ALT7" s="239"/>
      <c r="ALU7" s="239"/>
      <c r="ALV7" s="239"/>
      <c r="ALW7" s="239"/>
      <c r="ALX7" s="239"/>
      <c r="ALY7" s="239"/>
      <c r="ALZ7" s="239"/>
      <c r="AMA7" s="239"/>
      <c r="AMB7" s="239"/>
      <c r="AMC7" s="239"/>
      <c r="AMD7" s="239"/>
      <c r="AME7" s="239"/>
      <c r="AMF7" s="239"/>
      <c r="AMG7" s="239"/>
      <c r="AMH7" s="239"/>
      <c r="AMI7" s="239"/>
    </row>
    <row r="8" spans="2:1023" ht="15" customHeight="1">
      <c r="B8" s="216"/>
      <c r="C8" s="272" t="s">
        <v>22</v>
      </c>
      <c r="D8" s="252"/>
      <c r="E8" s="253"/>
      <c r="F8" s="253"/>
      <c r="G8" s="253"/>
      <c r="H8" s="253"/>
      <c r="I8" s="254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39"/>
      <c r="AI8" s="239"/>
      <c r="AJ8" s="239"/>
      <c r="AK8" s="239"/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  <c r="BP8" s="239"/>
      <c r="BQ8" s="239"/>
      <c r="BR8" s="239"/>
      <c r="BS8" s="239"/>
      <c r="BT8" s="239"/>
      <c r="BU8" s="239"/>
      <c r="BV8" s="239"/>
      <c r="BW8" s="239"/>
      <c r="BX8" s="239"/>
      <c r="BY8" s="239"/>
      <c r="BZ8" s="239"/>
      <c r="CA8" s="239"/>
      <c r="CB8" s="239"/>
      <c r="CC8" s="239"/>
      <c r="CD8" s="239"/>
      <c r="CE8" s="239"/>
      <c r="CF8" s="239"/>
      <c r="CG8" s="239"/>
      <c r="CH8" s="239"/>
      <c r="CI8" s="239"/>
      <c r="CJ8" s="239"/>
      <c r="CK8" s="239"/>
      <c r="CL8" s="239"/>
      <c r="CM8" s="239"/>
      <c r="CN8" s="239"/>
      <c r="CO8" s="239"/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239"/>
      <c r="DO8" s="239"/>
      <c r="DP8" s="239"/>
      <c r="DQ8" s="239"/>
      <c r="DR8" s="239"/>
      <c r="DS8" s="239"/>
      <c r="DT8" s="239"/>
      <c r="DU8" s="239"/>
      <c r="DV8" s="239"/>
      <c r="DW8" s="239"/>
      <c r="DX8" s="239"/>
      <c r="DY8" s="239"/>
      <c r="DZ8" s="239"/>
      <c r="EA8" s="239"/>
      <c r="EB8" s="239"/>
      <c r="EC8" s="239"/>
      <c r="ED8" s="239"/>
      <c r="EE8" s="239"/>
      <c r="EF8" s="239"/>
      <c r="EG8" s="239"/>
      <c r="EH8" s="239"/>
      <c r="EI8" s="239"/>
      <c r="EJ8" s="239"/>
      <c r="EK8" s="239"/>
      <c r="EL8" s="239"/>
      <c r="EM8" s="239"/>
      <c r="EN8" s="239"/>
      <c r="EO8" s="239"/>
      <c r="EP8" s="239"/>
      <c r="EQ8" s="239"/>
      <c r="ER8" s="239"/>
      <c r="ES8" s="239"/>
      <c r="ET8" s="239"/>
      <c r="EU8" s="239"/>
      <c r="EV8" s="239"/>
      <c r="EW8" s="239"/>
      <c r="EX8" s="239"/>
      <c r="EY8" s="239"/>
      <c r="EZ8" s="239"/>
      <c r="FA8" s="239"/>
      <c r="FB8" s="239"/>
      <c r="FC8" s="239"/>
      <c r="FD8" s="239"/>
      <c r="FE8" s="239"/>
      <c r="FF8" s="239"/>
      <c r="FG8" s="239"/>
      <c r="FH8" s="239"/>
      <c r="FI8" s="239"/>
      <c r="FJ8" s="239"/>
      <c r="FK8" s="239"/>
      <c r="FL8" s="239"/>
      <c r="FM8" s="239"/>
      <c r="FN8" s="239"/>
      <c r="FO8" s="239"/>
      <c r="FP8" s="239"/>
      <c r="FQ8" s="239"/>
      <c r="FR8" s="239"/>
      <c r="FS8" s="239"/>
      <c r="FT8" s="239"/>
      <c r="FU8" s="239"/>
      <c r="FV8" s="239"/>
      <c r="FW8" s="239"/>
      <c r="FX8" s="239"/>
      <c r="FY8" s="239"/>
      <c r="FZ8" s="239"/>
      <c r="GA8" s="239"/>
      <c r="GB8" s="239"/>
      <c r="GC8" s="239"/>
      <c r="GD8" s="239"/>
      <c r="GE8" s="239"/>
      <c r="GF8" s="239"/>
      <c r="GG8" s="239"/>
      <c r="GH8" s="239"/>
      <c r="GI8" s="239"/>
      <c r="GJ8" s="239"/>
      <c r="GK8" s="239"/>
      <c r="GL8" s="239"/>
      <c r="GM8" s="239"/>
      <c r="GN8" s="239"/>
      <c r="GO8" s="239"/>
      <c r="GP8" s="239"/>
      <c r="GQ8" s="239"/>
      <c r="GR8" s="239"/>
      <c r="GS8" s="239"/>
      <c r="GT8" s="239"/>
      <c r="GU8" s="239"/>
      <c r="GV8" s="239"/>
      <c r="GW8" s="239"/>
      <c r="GX8" s="239"/>
      <c r="GY8" s="239"/>
      <c r="GZ8" s="239"/>
      <c r="HA8" s="239"/>
      <c r="HB8" s="239"/>
      <c r="HC8" s="239"/>
      <c r="HD8" s="239"/>
      <c r="HE8" s="239"/>
      <c r="HF8" s="239"/>
      <c r="HG8" s="239"/>
      <c r="HH8" s="239"/>
      <c r="HI8" s="239"/>
      <c r="HJ8" s="239"/>
      <c r="HK8" s="239"/>
      <c r="HL8" s="239"/>
      <c r="HM8" s="239"/>
      <c r="HN8" s="239"/>
      <c r="HO8" s="239"/>
      <c r="HP8" s="239"/>
      <c r="HQ8" s="239"/>
      <c r="HR8" s="239"/>
      <c r="HS8" s="239"/>
      <c r="HT8" s="239"/>
      <c r="HU8" s="239"/>
      <c r="HV8" s="239"/>
      <c r="HW8" s="239"/>
      <c r="HX8" s="239"/>
      <c r="HY8" s="239"/>
      <c r="HZ8" s="239"/>
      <c r="IA8" s="239"/>
      <c r="IB8" s="239"/>
      <c r="IC8" s="239"/>
      <c r="ID8" s="239"/>
      <c r="IE8" s="239"/>
      <c r="IF8" s="239"/>
      <c r="IG8" s="239"/>
      <c r="IH8" s="239"/>
      <c r="II8" s="239"/>
      <c r="IJ8" s="239"/>
      <c r="IK8" s="239"/>
      <c r="IL8" s="239"/>
      <c r="IM8" s="239"/>
      <c r="IN8" s="239"/>
      <c r="IO8" s="239"/>
      <c r="IP8" s="239"/>
      <c r="IQ8" s="239"/>
      <c r="IR8" s="239"/>
      <c r="IS8" s="239"/>
      <c r="IT8" s="239"/>
      <c r="IU8" s="239"/>
      <c r="IV8" s="239"/>
      <c r="IW8" s="239"/>
      <c r="IX8" s="239"/>
      <c r="IY8" s="239"/>
      <c r="IZ8" s="239"/>
      <c r="JA8" s="239"/>
      <c r="JB8" s="239"/>
      <c r="JC8" s="239"/>
      <c r="JD8" s="239"/>
      <c r="JE8" s="239"/>
      <c r="JF8" s="239"/>
      <c r="JG8" s="239"/>
      <c r="JH8" s="239"/>
      <c r="JI8" s="239"/>
      <c r="JJ8" s="239"/>
      <c r="JK8" s="239"/>
      <c r="JL8" s="239"/>
      <c r="JM8" s="239"/>
      <c r="JN8" s="239"/>
      <c r="JO8" s="239"/>
      <c r="JP8" s="239"/>
      <c r="JQ8" s="239"/>
      <c r="JR8" s="239"/>
      <c r="JS8" s="239"/>
      <c r="JT8" s="239"/>
      <c r="JU8" s="239"/>
      <c r="JV8" s="239"/>
      <c r="JW8" s="239"/>
      <c r="JX8" s="239"/>
      <c r="JY8" s="239"/>
      <c r="JZ8" s="239"/>
      <c r="KA8" s="239"/>
      <c r="KB8" s="239"/>
      <c r="KC8" s="239"/>
      <c r="KD8" s="239"/>
      <c r="KE8" s="239"/>
      <c r="KF8" s="239"/>
      <c r="KG8" s="239"/>
      <c r="KH8" s="239"/>
      <c r="KI8" s="239"/>
      <c r="KJ8" s="239"/>
      <c r="KK8" s="239"/>
      <c r="KL8" s="239"/>
      <c r="KM8" s="239"/>
      <c r="KN8" s="239"/>
      <c r="KO8" s="239"/>
      <c r="KP8" s="239"/>
      <c r="KQ8" s="239"/>
      <c r="KR8" s="239"/>
      <c r="KS8" s="239"/>
      <c r="KT8" s="239"/>
      <c r="KU8" s="239"/>
      <c r="KV8" s="239"/>
      <c r="KW8" s="239"/>
      <c r="KX8" s="239"/>
      <c r="KY8" s="239"/>
      <c r="KZ8" s="239"/>
      <c r="LA8" s="239"/>
      <c r="LB8" s="239"/>
      <c r="LC8" s="239"/>
      <c r="LD8" s="239"/>
      <c r="LE8" s="239"/>
      <c r="LF8" s="239"/>
      <c r="LG8" s="239"/>
      <c r="LH8" s="239"/>
      <c r="LI8" s="239"/>
      <c r="LJ8" s="239"/>
      <c r="LK8" s="239"/>
      <c r="LL8" s="239"/>
      <c r="LM8" s="239"/>
      <c r="LN8" s="239"/>
      <c r="LO8" s="239"/>
      <c r="LP8" s="239"/>
      <c r="LQ8" s="239"/>
      <c r="LR8" s="239"/>
      <c r="LS8" s="239"/>
      <c r="LT8" s="239"/>
      <c r="LU8" s="239"/>
      <c r="LV8" s="239"/>
      <c r="LW8" s="239"/>
      <c r="LX8" s="239"/>
      <c r="LY8" s="239"/>
      <c r="LZ8" s="239"/>
      <c r="MA8" s="239"/>
      <c r="MB8" s="239"/>
      <c r="MC8" s="239"/>
      <c r="MD8" s="239"/>
      <c r="ME8" s="239"/>
      <c r="MF8" s="239"/>
      <c r="MG8" s="239"/>
      <c r="MH8" s="239"/>
      <c r="MI8" s="239"/>
      <c r="MJ8" s="239"/>
      <c r="MK8" s="239"/>
      <c r="ML8" s="239"/>
      <c r="MM8" s="239"/>
      <c r="MN8" s="239"/>
      <c r="MO8" s="239"/>
      <c r="MP8" s="239"/>
      <c r="MQ8" s="239"/>
      <c r="MR8" s="239"/>
      <c r="MS8" s="239"/>
      <c r="MT8" s="239"/>
      <c r="MU8" s="239"/>
      <c r="MV8" s="239"/>
      <c r="MW8" s="239"/>
      <c r="MX8" s="239"/>
      <c r="MY8" s="239"/>
      <c r="MZ8" s="239"/>
      <c r="NA8" s="239"/>
      <c r="NB8" s="239"/>
      <c r="NC8" s="239"/>
      <c r="ND8" s="239"/>
      <c r="NE8" s="239"/>
      <c r="NF8" s="239"/>
      <c r="NG8" s="239"/>
      <c r="NH8" s="239"/>
      <c r="NI8" s="239"/>
      <c r="NJ8" s="239"/>
      <c r="NK8" s="239"/>
      <c r="NL8" s="239"/>
      <c r="NM8" s="239"/>
      <c r="NN8" s="239"/>
      <c r="NO8" s="239"/>
      <c r="NP8" s="239"/>
      <c r="NQ8" s="239"/>
      <c r="NR8" s="239"/>
      <c r="NS8" s="239"/>
      <c r="NT8" s="239"/>
      <c r="NU8" s="239"/>
      <c r="NV8" s="239"/>
      <c r="NW8" s="239"/>
      <c r="NX8" s="239"/>
      <c r="NY8" s="239"/>
      <c r="NZ8" s="239"/>
      <c r="OA8" s="239"/>
      <c r="OB8" s="239"/>
      <c r="OC8" s="239"/>
      <c r="OD8" s="239"/>
      <c r="OE8" s="239"/>
      <c r="OF8" s="239"/>
      <c r="OG8" s="239"/>
      <c r="OH8" s="239"/>
      <c r="OI8" s="239"/>
      <c r="OJ8" s="239"/>
      <c r="OK8" s="239"/>
      <c r="OL8" s="239"/>
      <c r="OM8" s="239"/>
      <c r="ON8" s="239"/>
      <c r="OO8" s="239"/>
      <c r="OP8" s="239"/>
      <c r="OQ8" s="239"/>
      <c r="OR8" s="239"/>
      <c r="OS8" s="239"/>
      <c r="OT8" s="239"/>
      <c r="OU8" s="239"/>
      <c r="OV8" s="239"/>
      <c r="OW8" s="239"/>
      <c r="OX8" s="239"/>
      <c r="OY8" s="239"/>
      <c r="OZ8" s="239"/>
      <c r="PA8" s="239"/>
      <c r="PB8" s="239"/>
      <c r="PC8" s="239"/>
      <c r="PD8" s="239"/>
      <c r="PE8" s="239"/>
      <c r="PF8" s="239"/>
      <c r="PG8" s="239"/>
      <c r="PH8" s="239"/>
      <c r="PI8" s="239"/>
      <c r="PJ8" s="239"/>
      <c r="PK8" s="239"/>
      <c r="PL8" s="239"/>
      <c r="PM8" s="239"/>
      <c r="PN8" s="239"/>
      <c r="PO8" s="239"/>
      <c r="PP8" s="239"/>
      <c r="PQ8" s="239"/>
      <c r="PR8" s="239"/>
      <c r="PS8" s="239"/>
      <c r="PT8" s="239"/>
      <c r="PU8" s="239"/>
      <c r="PV8" s="239"/>
      <c r="PW8" s="239"/>
      <c r="PX8" s="239"/>
      <c r="PY8" s="239"/>
      <c r="PZ8" s="239"/>
      <c r="QA8" s="239"/>
      <c r="QB8" s="239"/>
      <c r="QC8" s="239"/>
      <c r="QD8" s="239"/>
      <c r="QE8" s="239"/>
      <c r="QF8" s="239"/>
      <c r="QG8" s="239"/>
      <c r="QH8" s="239"/>
      <c r="QI8" s="239"/>
      <c r="QJ8" s="239"/>
      <c r="QK8" s="239"/>
      <c r="QL8" s="239"/>
      <c r="QM8" s="239"/>
      <c r="QN8" s="239"/>
      <c r="QO8" s="239"/>
      <c r="QP8" s="239"/>
      <c r="QQ8" s="239"/>
      <c r="QR8" s="239"/>
      <c r="QS8" s="239"/>
      <c r="QT8" s="239"/>
      <c r="QU8" s="239"/>
      <c r="QV8" s="239"/>
      <c r="QW8" s="239"/>
      <c r="QX8" s="239"/>
      <c r="QY8" s="239"/>
      <c r="QZ8" s="239"/>
      <c r="RA8" s="239"/>
      <c r="RB8" s="239"/>
      <c r="RC8" s="239"/>
      <c r="RD8" s="239"/>
      <c r="RE8" s="239"/>
      <c r="RF8" s="239"/>
      <c r="RG8" s="239"/>
      <c r="RH8" s="239"/>
      <c r="RI8" s="239"/>
      <c r="RJ8" s="239"/>
      <c r="RK8" s="239"/>
      <c r="RL8" s="239"/>
      <c r="RM8" s="239"/>
      <c r="RN8" s="239"/>
      <c r="RO8" s="239"/>
      <c r="RP8" s="239"/>
      <c r="RQ8" s="239"/>
      <c r="RR8" s="239"/>
      <c r="RS8" s="239"/>
      <c r="RT8" s="239"/>
      <c r="RU8" s="239"/>
      <c r="RV8" s="239"/>
      <c r="RW8" s="239"/>
      <c r="RX8" s="239"/>
      <c r="RY8" s="239"/>
      <c r="RZ8" s="239"/>
      <c r="SA8" s="239"/>
      <c r="SB8" s="239"/>
      <c r="SC8" s="239"/>
      <c r="SD8" s="239"/>
      <c r="SE8" s="239"/>
      <c r="SF8" s="239"/>
      <c r="SG8" s="239"/>
      <c r="SH8" s="239"/>
      <c r="SI8" s="239"/>
      <c r="SJ8" s="239"/>
      <c r="SK8" s="239"/>
      <c r="SL8" s="239"/>
      <c r="SM8" s="239"/>
      <c r="SN8" s="239"/>
      <c r="SO8" s="239"/>
      <c r="SP8" s="239"/>
      <c r="SQ8" s="239"/>
      <c r="SR8" s="239"/>
      <c r="SS8" s="239"/>
      <c r="ST8" s="239"/>
      <c r="SU8" s="239"/>
      <c r="SV8" s="239"/>
      <c r="SW8" s="239"/>
      <c r="SX8" s="239"/>
      <c r="SY8" s="239"/>
      <c r="SZ8" s="239"/>
      <c r="TA8" s="239"/>
      <c r="TB8" s="239"/>
      <c r="TC8" s="239"/>
      <c r="TD8" s="239"/>
      <c r="TE8" s="239"/>
      <c r="TF8" s="239"/>
      <c r="TG8" s="239"/>
      <c r="TH8" s="239"/>
      <c r="TI8" s="239"/>
      <c r="TJ8" s="239"/>
      <c r="TK8" s="239"/>
      <c r="TL8" s="239"/>
      <c r="TM8" s="239"/>
      <c r="TN8" s="239"/>
      <c r="TO8" s="239"/>
      <c r="TP8" s="239"/>
      <c r="TQ8" s="239"/>
      <c r="TR8" s="239"/>
      <c r="TS8" s="239"/>
      <c r="TT8" s="239"/>
      <c r="TU8" s="239"/>
      <c r="TV8" s="239"/>
      <c r="TW8" s="239"/>
      <c r="TX8" s="239"/>
      <c r="TY8" s="239"/>
      <c r="TZ8" s="239"/>
      <c r="UA8" s="239"/>
      <c r="UB8" s="239"/>
      <c r="UC8" s="239"/>
      <c r="UD8" s="239"/>
      <c r="UE8" s="239"/>
      <c r="UF8" s="239"/>
      <c r="UG8" s="239"/>
      <c r="UH8" s="239"/>
      <c r="UI8" s="239"/>
      <c r="UJ8" s="239"/>
      <c r="UK8" s="239"/>
      <c r="UL8" s="239"/>
      <c r="UM8" s="239"/>
      <c r="UN8" s="239"/>
      <c r="UO8" s="239"/>
      <c r="UP8" s="239"/>
      <c r="UQ8" s="239"/>
      <c r="UR8" s="239"/>
      <c r="US8" s="239"/>
      <c r="UT8" s="239"/>
      <c r="UU8" s="239"/>
      <c r="UV8" s="239"/>
      <c r="UW8" s="239"/>
      <c r="UX8" s="239"/>
      <c r="UY8" s="239"/>
      <c r="UZ8" s="239"/>
      <c r="VA8" s="239"/>
      <c r="VB8" s="239"/>
      <c r="VC8" s="239"/>
      <c r="VD8" s="239"/>
      <c r="VE8" s="239"/>
      <c r="VF8" s="239"/>
      <c r="VG8" s="239"/>
      <c r="VH8" s="239"/>
      <c r="VI8" s="239"/>
      <c r="VJ8" s="239"/>
      <c r="VK8" s="239"/>
      <c r="VL8" s="239"/>
      <c r="VM8" s="239"/>
      <c r="VN8" s="239"/>
      <c r="VO8" s="239"/>
      <c r="VP8" s="239"/>
      <c r="VQ8" s="239"/>
      <c r="VR8" s="239"/>
      <c r="VS8" s="239"/>
      <c r="VT8" s="239"/>
      <c r="VU8" s="239"/>
      <c r="VV8" s="239"/>
      <c r="VW8" s="239"/>
      <c r="VX8" s="239"/>
      <c r="VY8" s="239"/>
      <c r="VZ8" s="239"/>
      <c r="WA8" s="239"/>
      <c r="WB8" s="239"/>
      <c r="WC8" s="239"/>
      <c r="WD8" s="239"/>
      <c r="WE8" s="239"/>
      <c r="WF8" s="239"/>
      <c r="WG8" s="239"/>
      <c r="WH8" s="239"/>
      <c r="WI8" s="239"/>
      <c r="WJ8" s="239"/>
      <c r="WK8" s="239"/>
      <c r="WL8" s="239"/>
      <c r="WM8" s="239"/>
      <c r="WN8" s="239"/>
      <c r="WO8" s="239"/>
      <c r="WP8" s="239"/>
      <c r="WQ8" s="239"/>
      <c r="WR8" s="239"/>
      <c r="WS8" s="239"/>
      <c r="WT8" s="239"/>
      <c r="WU8" s="239"/>
      <c r="WV8" s="239"/>
      <c r="WW8" s="239"/>
      <c r="WX8" s="239"/>
      <c r="WY8" s="239"/>
      <c r="WZ8" s="239"/>
      <c r="XA8" s="239"/>
      <c r="XB8" s="239"/>
      <c r="XC8" s="239"/>
      <c r="XD8" s="239"/>
      <c r="XE8" s="239"/>
      <c r="XF8" s="239"/>
      <c r="XG8" s="239"/>
      <c r="XH8" s="239"/>
      <c r="XI8" s="239"/>
      <c r="XJ8" s="239"/>
      <c r="XK8" s="239"/>
      <c r="XL8" s="239"/>
      <c r="XM8" s="239"/>
      <c r="XN8" s="239"/>
      <c r="XO8" s="239"/>
      <c r="XP8" s="239"/>
      <c r="XQ8" s="239"/>
      <c r="XR8" s="239"/>
      <c r="XS8" s="239"/>
      <c r="XT8" s="239"/>
      <c r="XU8" s="239"/>
      <c r="XV8" s="239"/>
      <c r="XW8" s="239"/>
      <c r="XX8" s="239"/>
      <c r="XY8" s="239"/>
      <c r="XZ8" s="239"/>
      <c r="YA8" s="239"/>
      <c r="YB8" s="239"/>
      <c r="YC8" s="239"/>
      <c r="YD8" s="239"/>
      <c r="YE8" s="239"/>
      <c r="YF8" s="239"/>
      <c r="YG8" s="239"/>
      <c r="YH8" s="239"/>
      <c r="YI8" s="239"/>
      <c r="YJ8" s="239"/>
      <c r="YK8" s="239"/>
      <c r="YL8" s="239"/>
      <c r="YM8" s="239"/>
      <c r="YN8" s="239"/>
      <c r="YO8" s="239"/>
      <c r="YP8" s="239"/>
      <c r="YQ8" s="239"/>
      <c r="YR8" s="239"/>
      <c r="YS8" s="239"/>
      <c r="YT8" s="239"/>
      <c r="YU8" s="239"/>
      <c r="YV8" s="239"/>
      <c r="YW8" s="239"/>
      <c r="YX8" s="239"/>
      <c r="YY8" s="239"/>
      <c r="YZ8" s="239"/>
      <c r="ZA8" s="239"/>
      <c r="ZB8" s="239"/>
      <c r="ZC8" s="239"/>
      <c r="ZD8" s="239"/>
      <c r="ZE8" s="239"/>
      <c r="ZF8" s="239"/>
      <c r="ZG8" s="239"/>
      <c r="ZH8" s="239"/>
      <c r="ZI8" s="239"/>
      <c r="ZJ8" s="239"/>
      <c r="ZK8" s="239"/>
      <c r="ZL8" s="239"/>
      <c r="ZM8" s="239"/>
      <c r="ZN8" s="239"/>
      <c r="ZO8" s="239"/>
      <c r="ZP8" s="239"/>
      <c r="ZQ8" s="239"/>
      <c r="ZR8" s="239"/>
      <c r="ZS8" s="239"/>
      <c r="ZT8" s="239"/>
      <c r="ZU8" s="239"/>
      <c r="ZV8" s="239"/>
      <c r="ZW8" s="239"/>
      <c r="ZX8" s="239"/>
      <c r="ZY8" s="239"/>
      <c r="ZZ8" s="239"/>
      <c r="AAA8" s="239"/>
      <c r="AAB8" s="239"/>
      <c r="AAC8" s="239"/>
      <c r="AAD8" s="239"/>
      <c r="AAE8" s="239"/>
      <c r="AAF8" s="239"/>
      <c r="AAG8" s="239"/>
      <c r="AAH8" s="239"/>
      <c r="AAI8" s="239"/>
      <c r="AAJ8" s="239"/>
      <c r="AAK8" s="239"/>
      <c r="AAL8" s="239"/>
      <c r="AAM8" s="239"/>
      <c r="AAN8" s="239"/>
      <c r="AAO8" s="239"/>
      <c r="AAP8" s="239"/>
      <c r="AAQ8" s="239"/>
      <c r="AAR8" s="239"/>
      <c r="AAS8" s="239"/>
      <c r="AAT8" s="239"/>
      <c r="AAU8" s="239"/>
      <c r="AAV8" s="239"/>
      <c r="AAW8" s="239"/>
      <c r="AAX8" s="239"/>
      <c r="AAY8" s="239"/>
      <c r="AAZ8" s="239"/>
      <c r="ABA8" s="239"/>
      <c r="ABB8" s="239"/>
      <c r="ABC8" s="239"/>
      <c r="ABD8" s="239"/>
      <c r="ABE8" s="239"/>
      <c r="ABF8" s="239"/>
      <c r="ABG8" s="239"/>
      <c r="ABH8" s="239"/>
      <c r="ABI8" s="239"/>
      <c r="ABJ8" s="239"/>
      <c r="ABK8" s="239"/>
      <c r="ABL8" s="239"/>
      <c r="ABM8" s="239"/>
      <c r="ABN8" s="239"/>
      <c r="ABO8" s="239"/>
      <c r="ABP8" s="239"/>
      <c r="ABQ8" s="239"/>
      <c r="ABR8" s="239"/>
      <c r="ABS8" s="239"/>
      <c r="ABT8" s="239"/>
      <c r="ABU8" s="239"/>
      <c r="ABV8" s="239"/>
      <c r="ABW8" s="239"/>
      <c r="ABX8" s="239"/>
      <c r="ABY8" s="239"/>
      <c r="ABZ8" s="239"/>
      <c r="ACA8" s="239"/>
      <c r="ACB8" s="239"/>
      <c r="ACC8" s="239"/>
      <c r="ACD8" s="239"/>
      <c r="ACE8" s="239"/>
      <c r="ACF8" s="239"/>
      <c r="ACG8" s="239"/>
      <c r="ACH8" s="239"/>
      <c r="ACI8" s="239"/>
      <c r="ACJ8" s="239"/>
      <c r="ACK8" s="239"/>
      <c r="ACL8" s="239"/>
      <c r="ACM8" s="239"/>
      <c r="ACN8" s="239"/>
      <c r="ACO8" s="239"/>
      <c r="ACP8" s="239"/>
      <c r="ACQ8" s="239"/>
      <c r="ACR8" s="239"/>
      <c r="ACS8" s="239"/>
      <c r="ACT8" s="239"/>
      <c r="ACU8" s="239"/>
      <c r="ACV8" s="239"/>
      <c r="ACW8" s="239"/>
      <c r="ACX8" s="239"/>
      <c r="ACY8" s="239"/>
      <c r="ACZ8" s="239"/>
      <c r="ADA8" s="239"/>
      <c r="ADB8" s="239"/>
      <c r="ADC8" s="239"/>
      <c r="ADD8" s="239"/>
      <c r="ADE8" s="239"/>
      <c r="ADF8" s="239"/>
      <c r="ADG8" s="239"/>
      <c r="ADH8" s="239"/>
      <c r="ADI8" s="239"/>
      <c r="ADJ8" s="239"/>
      <c r="ADK8" s="239"/>
      <c r="ADL8" s="239"/>
      <c r="ADM8" s="239"/>
      <c r="ADN8" s="239"/>
      <c r="ADO8" s="239"/>
      <c r="ADP8" s="239"/>
      <c r="ADQ8" s="239"/>
      <c r="ADR8" s="239"/>
      <c r="ADS8" s="239"/>
      <c r="ADT8" s="239"/>
      <c r="ADU8" s="239"/>
      <c r="ADV8" s="239"/>
      <c r="ADW8" s="239"/>
      <c r="ADX8" s="239"/>
      <c r="ADY8" s="239"/>
      <c r="ADZ8" s="239"/>
      <c r="AEA8" s="239"/>
      <c r="AEB8" s="239"/>
      <c r="AEC8" s="239"/>
      <c r="AED8" s="239"/>
      <c r="AEE8" s="239"/>
      <c r="AEF8" s="239"/>
      <c r="AEG8" s="239"/>
      <c r="AEH8" s="239"/>
      <c r="AEI8" s="239"/>
      <c r="AEJ8" s="239"/>
      <c r="AEK8" s="239"/>
      <c r="AEL8" s="239"/>
      <c r="AEM8" s="239"/>
      <c r="AEN8" s="239"/>
      <c r="AEO8" s="239"/>
      <c r="AEP8" s="239"/>
      <c r="AEQ8" s="239"/>
      <c r="AER8" s="239"/>
      <c r="AES8" s="239"/>
      <c r="AET8" s="239"/>
      <c r="AEU8" s="239"/>
      <c r="AEV8" s="239"/>
      <c r="AEW8" s="239"/>
      <c r="AEX8" s="239"/>
      <c r="AEY8" s="239"/>
      <c r="AEZ8" s="239"/>
      <c r="AFA8" s="239"/>
      <c r="AFB8" s="239"/>
      <c r="AFC8" s="239"/>
      <c r="AFD8" s="239"/>
      <c r="AFE8" s="239"/>
      <c r="AFF8" s="239"/>
      <c r="AFG8" s="239"/>
      <c r="AFH8" s="239"/>
      <c r="AFI8" s="239"/>
      <c r="AFJ8" s="239"/>
      <c r="AFK8" s="239"/>
      <c r="AFL8" s="239"/>
      <c r="AFM8" s="239"/>
      <c r="AFN8" s="239"/>
      <c r="AFO8" s="239"/>
      <c r="AFP8" s="239"/>
      <c r="AFQ8" s="239"/>
      <c r="AFR8" s="239"/>
      <c r="AFS8" s="239"/>
      <c r="AFT8" s="239"/>
      <c r="AFU8" s="239"/>
      <c r="AFV8" s="239"/>
      <c r="AFW8" s="239"/>
      <c r="AFX8" s="239"/>
      <c r="AFY8" s="239"/>
      <c r="AFZ8" s="239"/>
      <c r="AGA8" s="239"/>
      <c r="AGB8" s="239"/>
      <c r="AGC8" s="239"/>
      <c r="AGD8" s="239"/>
      <c r="AGE8" s="239"/>
      <c r="AGF8" s="239"/>
      <c r="AGG8" s="239"/>
      <c r="AGH8" s="239"/>
      <c r="AGI8" s="239"/>
      <c r="AGJ8" s="239"/>
      <c r="AGK8" s="239"/>
      <c r="AGL8" s="239"/>
      <c r="AGM8" s="239"/>
      <c r="AGN8" s="239"/>
      <c r="AGO8" s="239"/>
      <c r="AGP8" s="239"/>
      <c r="AGQ8" s="239"/>
      <c r="AGR8" s="239"/>
      <c r="AGS8" s="239"/>
      <c r="AGT8" s="239"/>
      <c r="AGU8" s="239"/>
      <c r="AGV8" s="239"/>
      <c r="AGW8" s="239"/>
      <c r="AGX8" s="239"/>
      <c r="AGY8" s="239"/>
      <c r="AGZ8" s="239"/>
      <c r="AHA8" s="239"/>
      <c r="AHB8" s="239"/>
      <c r="AHC8" s="239"/>
      <c r="AHD8" s="239"/>
      <c r="AHE8" s="239"/>
      <c r="AHF8" s="239"/>
      <c r="AHG8" s="239"/>
      <c r="AHH8" s="239"/>
      <c r="AHI8" s="239"/>
      <c r="AHJ8" s="239"/>
      <c r="AHK8" s="239"/>
      <c r="AHL8" s="239"/>
      <c r="AHM8" s="239"/>
      <c r="AHN8" s="239"/>
      <c r="AHO8" s="239"/>
      <c r="AHP8" s="239"/>
      <c r="AHQ8" s="239"/>
      <c r="AHR8" s="239"/>
      <c r="AHS8" s="239"/>
      <c r="AHT8" s="239"/>
      <c r="AHU8" s="239"/>
      <c r="AHV8" s="239"/>
      <c r="AHW8" s="239"/>
      <c r="AHX8" s="239"/>
      <c r="AHY8" s="239"/>
      <c r="AHZ8" s="239"/>
      <c r="AIA8" s="239"/>
      <c r="AIB8" s="239"/>
      <c r="AIC8" s="239"/>
      <c r="AID8" s="239"/>
      <c r="AIE8" s="239"/>
      <c r="AIF8" s="239"/>
      <c r="AIG8" s="239"/>
      <c r="AIH8" s="239"/>
      <c r="AII8" s="239"/>
      <c r="AIJ8" s="239"/>
      <c r="AIK8" s="239"/>
      <c r="AIL8" s="239"/>
      <c r="AIM8" s="239"/>
      <c r="AIN8" s="239"/>
      <c r="AIO8" s="239"/>
      <c r="AIP8" s="239"/>
      <c r="AIQ8" s="239"/>
      <c r="AIR8" s="239"/>
      <c r="AIS8" s="239"/>
      <c r="AIT8" s="239"/>
      <c r="AIU8" s="239"/>
      <c r="AIV8" s="239"/>
      <c r="AIW8" s="239"/>
      <c r="AIX8" s="239"/>
      <c r="AIY8" s="239"/>
      <c r="AIZ8" s="239"/>
      <c r="AJA8" s="239"/>
      <c r="AJB8" s="239"/>
      <c r="AJC8" s="239"/>
      <c r="AJD8" s="239"/>
      <c r="AJE8" s="239"/>
      <c r="AJF8" s="239"/>
      <c r="AJG8" s="239"/>
      <c r="AJH8" s="239"/>
      <c r="AJI8" s="239"/>
      <c r="AJJ8" s="239"/>
      <c r="AJK8" s="239"/>
      <c r="AJL8" s="239"/>
      <c r="AJM8" s="239"/>
      <c r="AJN8" s="239"/>
      <c r="AJO8" s="239"/>
      <c r="AJP8" s="239"/>
      <c r="AJQ8" s="239"/>
      <c r="AJR8" s="239"/>
      <c r="AJS8" s="239"/>
      <c r="AJT8" s="239"/>
      <c r="AJU8" s="239"/>
      <c r="AJV8" s="239"/>
      <c r="AJW8" s="239"/>
      <c r="AJX8" s="239"/>
      <c r="AJY8" s="239"/>
      <c r="AJZ8" s="239"/>
      <c r="AKA8" s="239"/>
      <c r="AKB8" s="239"/>
      <c r="AKC8" s="239"/>
      <c r="AKD8" s="239"/>
      <c r="AKE8" s="239"/>
      <c r="AKF8" s="239"/>
      <c r="AKG8" s="239"/>
      <c r="AKH8" s="239"/>
      <c r="AKI8" s="239"/>
      <c r="AKJ8" s="239"/>
      <c r="AKK8" s="239"/>
      <c r="AKL8" s="239"/>
      <c r="AKM8" s="239"/>
      <c r="AKN8" s="239"/>
      <c r="AKO8" s="239"/>
      <c r="AKP8" s="239"/>
      <c r="AKQ8" s="239"/>
      <c r="AKR8" s="239"/>
      <c r="AKS8" s="239"/>
      <c r="AKT8" s="239"/>
      <c r="AKU8" s="239"/>
      <c r="AKV8" s="239"/>
      <c r="AKW8" s="239"/>
      <c r="AKX8" s="239"/>
      <c r="AKY8" s="239"/>
      <c r="AKZ8" s="239"/>
      <c r="ALA8" s="239"/>
      <c r="ALB8" s="239"/>
      <c r="ALC8" s="239"/>
      <c r="ALD8" s="239"/>
      <c r="ALE8" s="239"/>
      <c r="ALF8" s="239"/>
      <c r="ALG8" s="239"/>
      <c r="ALH8" s="239"/>
      <c r="ALI8" s="239"/>
      <c r="ALJ8" s="239"/>
      <c r="ALK8" s="239"/>
      <c r="ALL8" s="239"/>
      <c r="ALM8" s="239"/>
      <c r="ALN8" s="239"/>
      <c r="ALO8" s="239"/>
      <c r="ALP8" s="239"/>
      <c r="ALQ8" s="239"/>
      <c r="ALR8" s="239"/>
      <c r="ALS8" s="239"/>
      <c r="ALT8" s="239"/>
      <c r="ALU8" s="239"/>
      <c r="ALV8" s="239"/>
      <c r="ALW8" s="239"/>
      <c r="ALX8" s="239"/>
      <c r="ALY8" s="239"/>
      <c r="ALZ8" s="239"/>
      <c r="AMA8" s="239"/>
      <c r="AMB8" s="239"/>
      <c r="AMC8" s="239"/>
      <c r="AMD8" s="239"/>
      <c r="AME8" s="239"/>
      <c r="AMF8" s="239"/>
      <c r="AMG8" s="239"/>
      <c r="AMH8" s="239"/>
      <c r="AMI8" s="239"/>
    </row>
    <row r="9" spans="2:1023" ht="15" customHeight="1">
      <c r="B9" s="216"/>
      <c r="C9" s="272" t="s">
        <v>23</v>
      </c>
      <c r="D9" s="252"/>
      <c r="E9" s="253"/>
      <c r="F9" s="253"/>
      <c r="G9" s="253"/>
      <c r="H9" s="253"/>
      <c r="I9" s="254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  <c r="AA9" s="239"/>
      <c r="AB9" s="239"/>
      <c r="AC9" s="239"/>
      <c r="AD9" s="239"/>
      <c r="AE9" s="239"/>
      <c r="AF9" s="239"/>
      <c r="AG9" s="239"/>
      <c r="AH9" s="239"/>
      <c r="AI9" s="239"/>
      <c r="AJ9" s="239"/>
      <c r="AK9" s="239"/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  <c r="BP9" s="239"/>
      <c r="BQ9" s="239"/>
      <c r="BR9" s="239"/>
      <c r="BS9" s="239"/>
      <c r="BT9" s="239"/>
      <c r="BU9" s="239"/>
      <c r="BV9" s="239"/>
      <c r="BW9" s="239"/>
      <c r="BX9" s="239"/>
      <c r="BY9" s="239"/>
      <c r="BZ9" s="239"/>
      <c r="CA9" s="239"/>
      <c r="CB9" s="239"/>
      <c r="CC9" s="239"/>
      <c r="CD9" s="239"/>
      <c r="CE9" s="239"/>
      <c r="CF9" s="239"/>
      <c r="CG9" s="239"/>
      <c r="CH9" s="239"/>
      <c r="CI9" s="239"/>
      <c r="CJ9" s="239"/>
      <c r="CK9" s="239"/>
      <c r="CL9" s="239"/>
      <c r="CM9" s="239"/>
      <c r="CN9" s="239"/>
      <c r="CO9" s="239"/>
      <c r="CP9" s="239"/>
      <c r="CQ9" s="239"/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239"/>
      <c r="DO9" s="239"/>
      <c r="DP9" s="239"/>
      <c r="DQ9" s="239"/>
      <c r="DR9" s="239"/>
      <c r="DS9" s="239"/>
      <c r="DT9" s="239"/>
      <c r="DU9" s="239"/>
      <c r="DV9" s="239"/>
      <c r="DW9" s="239"/>
      <c r="DX9" s="239"/>
      <c r="DY9" s="239"/>
      <c r="DZ9" s="239"/>
      <c r="EA9" s="239"/>
      <c r="EB9" s="239"/>
      <c r="EC9" s="239"/>
      <c r="ED9" s="239"/>
      <c r="EE9" s="239"/>
      <c r="EF9" s="239"/>
      <c r="EG9" s="239"/>
      <c r="EH9" s="239"/>
      <c r="EI9" s="239"/>
      <c r="EJ9" s="239"/>
      <c r="EK9" s="239"/>
      <c r="EL9" s="239"/>
      <c r="EM9" s="239"/>
      <c r="EN9" s="239"/>
      <c r="EO9" s="239"/>
      <c r="EP9" s="239"/>
      <c r="EQ9" s="239"/>
      <c r="ER9" s="239"/>
      <c r="ES9" s="239"/>
      <c r="ET9" s="239"/>
      <c r="EU9" s="239"/>
      <c r="EV9" s="239"/>
      <c r="EW9" s="239"/>
      <c r="EX9" s="239"/>
      <c r="EY9" s="239"/>
      <c r="EZ9" s="239"/>
      <c r="FA9" s="239"/>
      <c r="FB9" s="239"/>
      <c r="FC9" s="239"/>
      <c r="FD9" s="239"/>
      <c r="FE9" s="239"/>
      <c r="FF9" s="239"/>
      <c r="FG9" s="239"/>
      <c r="FH9" s="239"/>
      <c r="FI9" s="239"/>
      <c r="FJ9" s="239"/>
      <c r="FK9" s="239"/>
      <c r="FL9" s="239"/>
      <c r="FM9" s="239"/>
      <c r="FN9" s="239"/>
      <c r="FO9" s="239"/>
      <c r="FP9" s="239"/>
      <c r="FQ9" s="239"/>
      <c r="FR9" s="239"/>
      <c r="FS9" s="239"/>
      <c r="FT9" s="239"/>
      <c r="FU9" s="239"/>
      <c r="FV9" s="239"/>
      <c r="FW9" s="239"/>
      <c r="FX9" s="239"/>
      <c r="FY9" s="239"/>
      <c r="FZ9" s="239"/>
      <c r="GA9" s="239"/>
      <c r="GB9" s="239"/>
      <c r="GC9" s="239"/>
      <c r="GD9" s="239"/>
      <c r="GE9" s="239"/>
      <c r="GF9" s="239"/>
      <c r="GG9" s="239"/>
      <c r="GH9" s="239"/>
      <c r="GI9" s="239"/>
      <c r="GJ9" s="239"/>
      <c r="GK9" s="239"/>
      <c r="GL9" s="239"/>
      <c r="GM9" s="239"/>
      <c r="GN9" s="239"/>
      <c r="GO9" s="239"/>
      <c r="GP9" s="239"/>
      <c r="GQ9" s="239"/>
      <c r="GR9" s="239"/>
      <c r="GS9" s="239"/>
      <c r="GT9" s="239"/>
      <c r="GU9" s="239"/>
      <c r="GV9" s="239"/>
      <c r="GW9" s="239"/>
      <c r="GX9" s="239"/>
      <c r="GY9" s="239"/>
      <c r="GZ9" s="239"/>
      <c r="HA9" s="239"/>
      <c r="HB9" s="239"/>
      <c r="HC9" s="239"/>
      <c r="HD9" s="239"/>
      <c r="HE9" s="239"/>
      <c r="HF9" s="239"/>
      <c r="HG9" s="239"/>
      <c r="HH9" s="239"/>
      <c r="HI9" s="239"/>
      <c r="HJ9" s="239"/>
      <c r="HK9" s="239"/>
      <c r="HL9" s="239"/>
      <c r="HM9" s="239"/>
      <c r="HN9" s="239"/>
      <c r="HO9" s="239"/>
      <c r="HP9" s="239"/>
      <c r="HQ9" s="239"/>
      <c r="HR9" s="239"/>
      <c r="HS9" s="239"/>
      <c r="HT9" s="239"/>
      <c r="HU9" s="239"/>
      <c r="HV9" s="239"/>
      <c r="HW9" s="239"/>
      <c r="HX9" s="239"/>
      <c r="HY9" s="239"/>
      <c r="HZ9" s="239"/>
      <c r="IA9" s="239"/>
      <c r="IB9" s="239"/>
      <c r="IC9" s="239"/>
      <c r="ID9" s="239"/>
      <c r="IE9" s="239"/>
      <c r="IF9" s="239"/>
      <c r="IG9" s="239"/>
      <c r="IH9" s="239"/>
      <c r="II9" s="239"/>
      <c r="IJ9" s="239"/>
      <c r="IK9" s="239"/>
      <c r="IL9" s="239"/>
      <c r="IM9" s="239"/>
      <c r="IN9" s="239"/>
      <c r="IO9" s="239"/>
      <c r="IP9" s="239"/>
      <c r="IQ9" s="239"/>
      <c r="IR9" s="239"/>
      <c r="IS9" s="239"/>
      <c r="IT9" s="239"/>
      <c r="IU9" s="239"/>
      <c r="IV9" s="239"/>
      <c r="IW9" s="239"/>
      <c r="IX9" s="239"/>
      <c r="IY9" s="239"/>
      <c r="IZ9" s="239"/>
      <c r="JA9" s="239"/>
      <c r="JB9" s="239"/>
      <c r="JC9" s="239"/>
      <c r="JD9" s="239"/>
      <c r="JE9" s="239"/>
      <c r="JF9" s="239"/>
      <c r="JG9" s="239"/>
      <c r="JH9" s="239"/>
      <c r="JI9" s="239"/>
      <c r="JJ9" s="239"/>
      <c r="JK9" s="239"/>
      <c r="JL9" s="239"/>
      <c r="JM9" s="239"/>
      <c r="JN9" s="239"/>
      <c r="JO9" s="239"/>
      <c r="JP9" s="239"/>
      <c r="JQ9" s="239"/>
      <c r="JR9" s="239"/>
      <c r="JS9" s="239"/>
      <c r="JT9" s="239"/>
      <c r="JU9" s="239"/>
      <c r="JV9" s="239"/>
      <c r="JW9" s="239"/>
      <c r="JX9" s="239"/>
      <c r="JY9" s="239"/>
      <c r="JZ9" s="239"/>
      <c r="KA9" s="239"/>
      <c r="KB9" s="239"/>
      <c r="KC9" s="239"/>
      <c r="KD9" s="239"/>
      <c r="KE9" s="239"/>
      <c r="KF9" s="239"/>
      <c r="KG9" s="239"/>
      <c r="KH9" s="239"/>
      <c r="KI9" s="239"/>
      <c r="KJ9" s="239"/>
      <c r="KK9" s="239"/>
      <c r="KL9" s="239"/>
      <c r="KM9" s="239"/>
      <c r="KN9" s="239"/>
      <c r="KO9" s="239"/>
      <c r="KP9" s="239"/>
      <c r="KQ9" s="239"/>
      <c r="KR9" s="239"/>
      <c r="KS9" s="239"/>
      <c r="KT9" s="239"/>
      <c r="KU9" s="239"/>
      <c r="KV9" s="239"/>
      <c r="KW9" s="239"/>
      <c r="KX9" s="239"/>
      <c r="KY9" s="239"/>
      <c r="KZ9" s="239"/>
      <c r="LA9" s="239"/>
      <c r="LB9" s="239"/>
      <c r="LC9" s="239"/>
      <c r="LD9" s="239"/>
      <c r="LE9" s="239"/>
      <c r="LF9" s="239"/>
      <c r="LG9" s="239"/>
      <c r="LH9" s="239"/>
      <c r="LI9" s="239"/>
      <c r="LJ9" s="239"/>
      <c r="LK9" s="239"/>
      <c r="LL9" s="239"/>
      <c r="LM9" s="239"/>
      <c r="LN9" s="239"/>
      <c r="LO9" s="239"/>
      <c r="LP9" s="239"/>
      <c r="LQ9" s="239"/>
      <c r="LR9" s="239"/>
      <c r="LS9" s="239"/>
      <c r="LT9" s="239"/>
      <c r="LU9" s="239"/>
      <c r="LV9" s="239"/>
      <c r="LW9" s="239"/>
      <c r="LX9" s="239"/>
      <c r="LY9" s="239"/>
      <c r="LZ9" s="239"/>
      <c r="MA9" s="239"/>
      <c r="MB9" s="239"/>
      <c r="MC9" s="239"/>
      <c r="MD9" s="239"/>
      <c r="ME9" s="239"/>
      <c r="MF9" s="239"/>
      <c r="MG9" s="239"/>
      <c r="MH9" s="239"/>
      <c r="MI9" s="239"/>
      <c r="MJ9" s="239"/>
      <c r="MK9" s="239"/>
      <c r="ML9" s="239"/>
      <c r="MM9" s="239"/>
      <c r="MN9" s="239"/>
      <c r="MO9" s="239"/>
      <c r="MP9" s="239"/>
      <c r="MQ9" s="239"/>
      <c r="MR9" s="239"/>
      <c r="MS9" s="239"/>
      <c r="MT9" s="239"/>
      <c r="MU9" s="239"/>
      <c r="MV9" s="239"/>
      <c r="MW9" s="239"/>
      <c r="MX9" s="239"/>
      <c r="MY9" s="239"/>
      <c r="MZ9" s="239"/>
      <c r="NA9" s="239"/>
      <c r="NB9" s="239"/>
      <c r="NC9" s="239"/>
      <c r="ND9" s="239"/>
      <c r="NE9" s="239"/>
      <c r="NF9" s="239"/>
      <c r="NG9" s="239"/>
      <c r="NH9" s="239"/>
      <c r="NI9" s="239"/>
      <c r="NJ9" s="239"/>
      <c r="NK9" s="239"/>
      <c r="NL9" s="239"/>
      <c r="NM9" s="239"/>
      <c r="NN9" s="239"/>
      <c r="NO9" s="239"/>
      <c r="NP9" s="239"/>
      <c r="NQ9" s="239"/>
      <c r="NR9" s="239"/>
      <c r="NS9" s="239"/>
      <c r="NT9" s="239"/>
      <c r="NU9" s="239"/>
      <c r="NV9" s="239"/>
      <c r="NW9" s="239"/>
      <c r="NX9" s="239"/>
      <c r="NY9" s="239"/>
      <c r="NZ9" s="239"/>
      <c r="OA9" s="239"/>
      <c r="OB9" s="239"/>
      <c r="OC9" s="239"/>
      <c r="OD9" s="239"/>
      <c r="OE9" s="239"/>
      <c r="OF9" s="239"/>
      <c r="OG9" s="239"/>
      <c r="OH9" s="239"/>
      <c r="OI9" s="239"/>
      <c r="OJ9" s="239"/>
      <c r="OK9" s="239"/>
      <c r="OL9" s="239"/>
      <c r="OM9" s="239"/>
      <c r="ON9" s="239"/>
      <c r="OO9" s="239"/>
      <c r="OP9" s="239"/>
      <c r="OQ9" s="239"/>
      <c r="OR9" s="239"/>
      <c r="OS9" s="239"/>
      <c r="OT9" s="239"/>
      <c r="OU9" s="239"/>
      <c r="OV9" s="239"/>
      <c r="OW9" s="239"/>
      <c r="OX9" s="239"/>
      <c r="OY9" s="239"/>
      <c r="OZ9" s="239"/>
      <c r="PA9" s="239"/>
      <c r="PB9" s="239"/>
      <c r="PC9" s="239"/>
      <c r="PD9" s="239"/>
      <c r="PE9" s="239"/>
      <c r="PF9" s="239"/>
      <c r="PG9" s="239"/>
      <c r="PH9" s="239"/>
      <c r="PI9" s="239"/>
      <c r="PJ9" s="239"/>
      <c r="PK9" s="239"/>
      <c r="PL9" s="239"/>
      <c r="PM9" s="239"/>
      <c r="PN9" s="239"/>
      <c r="PO9" s="239"/>
      <c r="PP9" s="239"/>
      <c r="PQ9" s="239"/>
      <c r="PR9" s="239"/>
      <c r="PS9" s="239"/>
      <c r="PT9" s="239"/>
      <c r="PU9" s="239"/>
      <c r="PV9" s="239"/>
      <c r="PW9" s="239"/>
      <c r="PX9" s="239"/>
      <c r="PY9" s="239"/>
      <c r="PZ9" s="239"/>
      <c r="QA9" s="239"/>
      <c r="QB9" s="239"/>
      <c r="QC9" s="239"/>
      <c r="QD9" s="239"/>
      <c r="QE9" s="239"/>
      <c r="QF9" s="239"/>
      <c r="QG9" s="239"/>
      <c r="QH9" s="239"/>
      <c r="QI9" s="239"/>
      <c r="QJ9" s="239"/>
      <c r="QK9" s="239"/>
      <c r="QL9" s="239"/>
      <c r="QM9" s="239"/>
      <c r="QN9" s="239"/>
      <c r="QO9" s="239"/>
      <c r="QP9" s="239"/>
      <c r="QQ9" s="239"/>
      <c r="QR9" s="239"/>
      <c r="QS9" s="239"/>
      <c r="QT9" s="239"/>
      <c r="QU9" s="239"/>
      <c r="QV9" s="239"/>
      <c r="QW9" s="239"/>
      <c r="QX9" s="239"/>
      <c r="QY9" s="239"/>
      <c r="QZ9" s="239"/>
      <c r="RA9" s="239"/>
      <c r="RB9" s="239"/>
      <c r="RC9" s="239"/>
      <c r="RD9" s="239"/>
      <c r="RE9" s="239"/>
      <c r="RF9" s="239"/>
      <c r="RG9" s="239"/>
      <c r="RH9" s="239"/>
      <c r="RI9" s="239"/>
      <c r="RJ9" s="239"/>
      <c r="RK9" s="239"/>
      <c r="RL9" s="239"/>
      <c r="RM9" s="239"/>
      <c r="RN9" s="239"/>
      <c r="RO9" s="239"/>
      <c r="RP9" s="239"/>
      <c r="RQ9" s="239"/>
      <c r="RR9" s="239"/>
      <c r="RS9" s="239"/>
      <c r="RT9" s="239"/>
      <c r="RU9" s="239"/>
      <c r="RV9" s="239"/>
      <c r="RW9" s="239"/>
      <c r="RX9" s="239"/>
      <c r="RY9" s="239"/>
      <c r="RZ9" s="239"/>
      <c r="SA9" s="239"/>
      <c r="SB9" s="239"/>
      <c r="SC9" s="239"/>
      <c r="SD9" s="239"/>
      <c r="SE9" s="239"/>
      <c r="SF9" s="239"/>
      <c r="SG9" s="239"/>
      <c r="SH9" s="239"/>
      <c r="SI9" s="239"/>
      <c r="SJ9" s="239"/>
      <c r="SK9" s="239"/>
      <c r="SL9" s="239"/>
      <c r="SM9" s="239"/>
      <c r="SN9" s="239"/>
      <c r="SO9" s="239"/>
      <c r="SP9" s="239"/>
      <c r="SQ9" s="239"/>
      <c r="SR9" s="239"/>
      <c r="SS9" s="239"/>
      <c r="ST9" s="239"/>
      <c r="SU9" s="239"/>
      <c r="SV9" s="239"/>
      <c r="SW9" s="239"/>
      <c r="SX9" s="239"/>
      <c r="SY9" s="239"/>
      <c r="SZ9" s="239"/>
      <c r="TA9" s="239"/>
      <c r="TB9" s="239"/>
      <c r="TC9" s="239"/>
      <c r="TD9" s="239"/>
      <c r="TE9" s="239"/>
      <c r="TF9" s="239"/>
      <c r="TG9" s="239"/>
      <c r="TH9" s="239"/>
      <c r="TI9" s="239"/>
      <c r="TJ9" s="239"/>
      <c r="TK9" s="239"/>
      <c r="TL9" s="239"/>
      <c r="TM9" s="239"/>
      <c r="TN9" s="239"/>
      <c r="TO9" s="239"/>
      <c r="TP9" s="239"/>
      <c r="TQ9" s="239"/>
      <c r="TR9" s="239"/>
      <c r="TS9" s="239"/>
      <c r="TT9" s="239"/>
      <c r="TU9" s="239"/>
      <c r="TV9" s="239"/>
      <c r="TW9" s="239"/>
      <c r="TX9" s="239"/>
      <c r="TY9" s="239"/>
      <c r="TZ9" s="239"/>
      <c r="UA9" s="239"/>
      <c r="UB9" s="239"/>
      <c r="UC9" s="239"/>
      <c r="UD9" s="239"/>
      <c r="UE9" s="239"/>
      <c r="UF9" s="239"/>
      <c r="UG9" s="239"/>
      <c r="UH9" s="239"/>
      <c r="UI9" s="239"/>
      <c r="UJ9" s="239"/>
      <c r="UK9" s="239"/>
      <c r="UL9" s="239"/>
      <c r="UM9" s="239"/>
      <c r="UN9" s="239"/>
      <c r="UO9" s="239"/>
      <c r="UP9" s="239"/>
      <c r="UQ9" s="239"/>
      <c r="UR9" s="239"/>
      <c r="US9" s="239"/>
      <c r="UT9" s="239"/>
      <c r="UU9" s="239"/>
      <c r="UV9" s="239"/>
      <c r="UW9" s="239"/>
      <c r="UX9" s="239"/>
      <c r="UY9" s="239"/>
      <c r="UZ9" s="239"/>
      <c r="VA9" s="239"/>
      <c r="VB9" s="239"/>
      <c r="VC9" s="239"/>
      <c r="VD9" s="239"/>
      <c r="VE9" s="239"/>
      <c r="VF9" s="239"/>
      <c r="VG9" s="239"/>
      <c r="VH9" s="239"/>
      <c r="VI9" s="239"/>
      <c r="VJ9" s="239"/>
      <c r="VK9" s="239"/>
      <c r="VL9" s="239"/>
      <c r="VM9" s="239"/>
      <c r="VN9" s="239"/>
      <c r="VO9" s="239"/>
      <c r="VP9" s="239"/>
      <c r="VQ9" s="239"/>
      <c r="VR9" s="239"/>
      <c r="VS9" s="239"/>
      <c r="VT9" s="239"/>
      <c r="VU9" s="239"/>
      <c r="VV9" s="239"/>
      <c r="VW9" s="239"/>
      <c r="VX9" s="239"/>
      <c r="VY9" s="239"/>
      <c r="VZ9" s="239"/>
      <c r="WA9" s="239"/>
      <c r="WB9" s="239"/>
      <c r="WC9" s="239"/>
      <c r="WD9" s="239"/>
      <c r="WE9" s="239"/>
      <c r="WF9" s="239"/>
      <c r="WG9" s="239"/>
      <c r="WH9" s="239"/>
      <c r="WI9" s="239"/>
      <c r="WJ9" s="239"/>
      <c r="WK9" s="239"/>
      <c r="WL9" s="239"/>
      <c r="WM9" s="239"/>
      <c r="WN9" s="239"/>
      <c r="WO9" s="239"/>
      <c r="WP9" s="239"/>
      <c r="WQ9" s="239"/>
      <c r="WR9" s="239"/>
      <c r="WS9" s="239"/>
      <c r="WT9" s="239"/>
      <c r="WU9" s="239"/>
      <c r="WV9" s="239"/>
      <c r="WW9" s="239"/>
      <c r="WX9" s="239"/>
      <c r="WY9" s="239"/>
      <c r="WZ9" s="239"/>
      <c r="XA9" s="239"/>
      <c r="XB9" s="239"/>
      <c r="XC9" s="239"/>
      <c r="XD9" s="239"/>
      <c r="XE9" s="239"/>
      <c r="XF9" s="239"/>
      <c r="XG9" s="239"/>
      <c r="XH9" s="239"/>
      <c r="XI9" s="239"/>
      <c r="XJ9" s="239"/>
      <c r="XK9" s="239"/>
      <c r="XL9" s="239"/>
      <c r="XM9" s="239"/>
      <c r="XN9" s="239"/>
      <c r="XO9" s="239"/>
      <c r="XP9" s="239"/>
      <c r="XQ9" s="239"/>
      <c r="XR9" s="239"/>
      <c r="XS9" s="239"/>
      <c r="XT9" s="239"/>
      <c r="XU9" s="239"/>
      <c r="XV9" s="239"/>
      <c r="XW9" s="239"/>
      <c r="XX9" s="239"/>
      <c r="XY9" s="239"/>
      <c r="XZ9" s="239"/>
      <c r="YA9" s="239"/>
      <c r="YB9" s="239"/>
      <c r="YC9" s="239"/>
      <c r="YD9" s="239"/>
      <c r="YE9" s="239"/>
      <c r="YF9" s="239"/>
      <c r="YG9" s="239"/>
      <c r="YH9" s="239"/>
      <c r="YI9" s="239"/>
      <c r="YJ9" s="239"/>
      <c r="YK9" s="239"/>
      <c r="YL9" s="239"/>
      <c r="YM9" s="239"/>
      <c r="YN9" s="239"/>
      <c r="YO9" s="239"/>
      <c r="YP9" s="239"/>
      <c r="YQ9" s="239"/>
      <c r="YR9" s="239"/>
      <c r="YS9" s="239"/>
      <c r="YT9" s="239"/>
      <c r="YU9" s="239"/>
      <c r="YV9" s="239"/>
      <c r="YW9" s="239"/>
      <c r="YX9" s="239"/>
      <c r="YY9" s="239"/>
      <c r="YZ9" s="239"/>
      <c r="ZA9" s="239"/>
      <c r="ZB9" s="239"/>
      <c r="ZC9" s="239"/>
      <c r="ZD9" s="239"/>
      <c r="ZE9" s="239"/>
      <c r="ZF9" s="239"/>
      <c r="ZG9" s="239"/>
      <c r="ZH9" s="239"/>
      <c r="ZI9" s="239"/>
      <c r="ZJ9" s="239"/>
      <c r="ZK9" s="239"/>
      <c r="ZL9" s="239"/>
      <c r="ZM9" s="239"/>
      <c r="ZN9" s="239"/>
      <c r="ZO9" s="239"/>
      <c r="ZP9" s="239"/>
      <c r="ZQ9" s="239"/>
      <c r="ZR9" s="239"/>
      <c r="ZS9" s="239"/>
      <c r="ZT9" s="239"/>
      <c r="ZU9" s="239"/>
      <c r="ZV9" s="239"/>
      <c r="ZW9" s="239"/>
      <c r="ZX9" s="239"/>
      <c r="ZY9" s="239"/>
      <c r="ZZ9" s="239"/>
      <c r="AAA9" s="239"/>
      <c r="AAB9" s="239"/>
      <c r="AAC9" s="239"/>
      <c r="AAD9" s="239"/>
      <c r="AAE9" s="239"/>
      <c r="AAF9" s="239"/>
      <c r="AAG9" s="239"/>
      <c r="AAH9" s="239"/>
      <c r="AAI9" s="239"/>
      <c r="AAJ9" s="239"/>
      <c r="AAK9" s="239"/>
      <c r="AAL9" s="239"/>
      <c r="AAM9" s="239"/>
      <c r="AAN9" s="239"/>
      <c r="AAO9" s="239"/>
      <c r="AAP9" s="239"/>
      <c r="AAQ9" s="239"/>
      <c r="AAR9" s="239"/>
      <c r="AAS9" s="239"/>
      <c r="AAT9" s="239"/>
      <c r="AAU9" s="239"/>
      <c r="AAV9" s="239"/>
      <c r="AAW9" s="239"/>
      <c r="AAX9" s="239"/>
      <c r="AAY9" s="239"/>
      <c r="AAZ9" s="239"/>
      <c r="ABA9" s="239"/>
      <c r="ABB9" s="239"/>
      <c r="ABC9" s="239"/>
      <c r="ABD9" s="239"/>
      <c r="ABE9" s="239"/>
      <c r="ABF9" s="239"/>
      <c r="ABG9" s="239"/>
      <c r="ABH9" s="239"/>
      <c r="ABI9" s="239"/>
      <c r="ABJ9" s="239"/>
      <c r="ABK9" s="239"/>
      <c r="ABL9" s="239"/>
      <c r="ABM9" s="239"/>
      <c r="ABN9" s="239"/>
      <c r="ABO9" s="239"/>
      <c r="ABP9" s="239"/>
      <c r="ABQ9" s="239"/>
      <c r="ABR9" s="239"/>
      <c r="ABS9" s="239"/>
      <c r="ABT9" s="239"/>
      <c r="ABU9" s="239"/>
      <c r="ABV9" s="239"/>
      <c r="ABW9" s="239"/>
      <c r="ABX9" s="239"/>
      <c r="ABY9" s="239"/>
      <c r="ABZ9" s="239"/>
      <c r="ACA9" s="239"/>
      <c r="ACB9" s="239"/>
      <c r="ACC9" s="239"/>
      <c r="ACD9" s="239"/>
      <c r="ACE9" s="239"/>
      <c r="ACF9" s="239"/>
      <c r="ACG9" s="239"/>
      <c r="ACH9" s="239"/>
      <c r="ACI9" s="239"/>
      <c r="ACJ9" s="239"/>
      <c r="ACK9" s="239"/>
      <c r="ACL9" s="239"/>
      <c r="ACM9" s="239"/>
      <c r="ACN9" s="239"/>
      <c r="ACO9" s="239"/>
      <c r="ACP9" s="239"/>
      <c r="ACQ9" s="239"/>
      <c r="ACR9" s="239"/>
      <c r="ACS9" s="239"/>
      <c r="ACT9" s="239"/>
      <c r="ACU9" s="239"/>
      <c r="ACV9" s="239"/>
      <c r="ACW9" s="239"/>
      <c r="ACX9" s="239"/>
      <c r="ACY9" s="239"/>
      <c r="ACZ9" s="239"/>
      <c r="ADA9" s="239"/>
      <c r="ADB9" s="239"/>
      <c r="ADC9" s="239"/>
      <c r="ADD9" s="239"/>
      <c r="ADE9" s="239"/>
      <c r="ADF9" s="239"/>
      <c r="ADG9" s="239"/>
      <c r="ADH9" s="239"/>
      <c r="ADI9" s="239"/>
      <c r="ADJ9" s="239"/>
      <c r="ADK9" s="239"/>
      <c r="ADL9" s="239"/>
      <c r="ADM9" s="239"/>
      <c r="ADN9" s="239"/>
      <c r="ADO9" s="239"/>
      <c r="ADP9" s="239"/>
      <c r="ADQ9" s="239"/>
      <c r="ADR9" s="239"/>
      <c r="ADS9" s="239"/>
      <c r="ADT9" s="239"/>
      <c r="ADU9" s="239"/>
      <c r="ADV9" s="239"/>
      <c r="ADW9" s="239"/>
      <c r="ADX9" s="239"/>
      <c r="ADY9" s="239"/>
      <c r="ADZ9" s="239"/>
      <c r="AEA9" s="239"/>
      <c r="AEB9" s="239"/>
      <c r="AEC9" s="239"/>
      <c r="AED9" s="239"/>
      <c r="AEE9" s="239"/>
      <c r="AEF9" s="239"/>
      <c r="AEG9" s="239"/>
      <c r="AEH9" s="239"/>
      <c r="AEI9" s="239"/>
      <c r="AEJ9" s="239"/>
      <c r="AEK9" s="239"/>
      <c r="AEL9" s="239"/>
      <c r="AEM9" s="239"/>
      <c r="AEN9" s="239"/>
      <c r="AEO9" s="239"/>
      <c r="AEP9" s="239"/>
      <c r="AEQ9" s="239"/>
      <c r="AER9" s="239"/>
      <c r="AES9" s="239"/>
      <c r="AET9" s="239"/>
      <c r="AEU9" s="239"/>
      <c r="AEV9" s="239"/>
      <c r="AEW9" s="239"/>
      <c r="AEX9" s="239"/>
      <c r="AEY9" s="239"/>
      <c r="AEZ9" s="239"/>
      <c r="AFA9" s="239"/>
      <c r="AFB9" s="239"/>
      <c r="AFC9" s="239"/>
      <c r="AFD9" s="239"/>
      <c r="AFE9" s="239"/>
      <c r="AFF9" s="239"/>
      <c r="AFG9" s="239"/>
      <c r="AFH9" s="239"/>
      <c r="AFI9" s="239"/>
      <c r="AFJ9" s="239"/>
      <c r="AFK9" s="239"/>
      <c r="AFL9" s="239"/>
      <c r="AFM9" s="239"/>
      <c r="AFN9" s="239"/>
      <c r="AFO9" s="239"/>
      <c r="AFP9" s="239"/>
      <c r="AFQ9" s="239"/>
      <c r="AFR9" s="239"/>
      <c r="AFS9" s="239"/>
      <c r="AFT9" s="239"/>
      <c r="AFU9" s="239"/>
      <c r="AFV9" s="239"/>
      <c r="AFW9" s="239"/>
      <c r="AFX9" s="239"/>
      <c r="AFY9" s="239"/>
      <c r="AFZ9" s="239"/>
      <c r="AGA9" s="239"/>
      <c r="AGB9" s="239"/>
      <c r="AGC9" s="239"/>
      <c r="AGD9" s="239"/>
      <c r="AGE9" s="239"/>
      <c r="AGF9" s="239"/>
      <c r="AGG9" s="239"/>
      <c r="AGH9" s="239"/>
      <c r="AGI9" s="239"/>
      <c r="AGJ9" s="239"/>
      <c r="AGK9" s="239"/>
      <c r="AGL9" s="239"/>
      <c r="AGM9" s="239"/>
      <c r="AGN9" s="239"/>
      <c r="AGO9" s="239"/>
      <c r="AGP9" s="239"/>
      <c r="AGQ9" s="239"/>
      <c r="AGR9" s="239"/>
      <c r="AGS9" s="239"/>
      <c r="AGT9" s="239"/>
      <c r="AGU9" s="239"/>
      <c r="AGV9" s="239"/>
      <c r="AGW9" s="239"/>
      <c r="AGX9" s="239"/>
      <c r="AGY9" s="239"/>
      <c r="AGZ9" s="239"/>
      <c r="AHA9" s="239"/>
      <c r="AHB9" s="239"/>
      <c r="AHC9" s="239"/>
      <c r="AHD9" s="239"/>
      <c r="AHE9" s="239"/>
      <c r="AHF9" s="239"/>
      <c r="AHG9" s="239"/>
      <c r="AHH9" s="239"/>
      <c r="AHI9" s="239"/>
      <c r="AHJ9" s="239"/>
      <c r="AHK9" s="239"/>
      <c r="AHL9" s="239"/>
      <c r="AHM9" s="239"/>
      <c r="AHN9" s="239"/>
      <c r="AHO9" s="239"/>
      <c r="AHP9" s="239"/>
      <c r="AHQ9" s="239"/>
      <c r="AHR9" s="239"/>
      <c r="AHS9" s="239"/>
      <c r="AHT9" s="239"/>
      <c r="AHU9" s="239"/>
      <c r="AHV9" s="239"/>
      <c r="AHW9" s="239"/>
      <c r="AHX9" s="239"/>
      <c r="AHY9" s="239"/>
      <c r="AHZ9" s="239"/>
      <c r="AIA9" s="239"/>
      <c r="AIB9" s="239"/>
      <c r="AIC9" s="239"/>
      <c r="AID9" s="239"/>
      <c r="AIE9" s="239"/>
      <c r="AIF9" s="239"/>
      <c r="AIG9" s="239"/>
      <c r="AIH9" s="239"/>
      <c r="AII9" s="239"/>
      <c r="AIJ9" s="239"/>
      <c r="AIK9" s="239"/>
      <c r="AIL9" s="239"/>
      <c r="AIM9" s="239"/>
      <c r="AIN9" s="239"/>
      <c r="AIO9" s="239"/>
      <c r="AIP9" s="239"/>
      <c r="AIQ9" s="239"/>
      <c r="AIR9" s="239"/>
      <c r="AIS9" s="239"/>
      <c r="AIT9" s="239"/>
      <c r="AIU9" s="239"/>
      <c r="AIV9" s="239"/>
      <c r="AIW9" s="239"/>
      <c r="AIX9" s="239"/>
      <c r="AIY9" s="239"/>
      <c r="AIZ9" s="239"/>
      <c r="AJA9" s="239"/>
      <c r="AJB9" s="239"/>
      <c r="AJC9" s="239"/>
      <c r="AJD9" s="239"/>
      <c r="AJE9" s="239"/>
      <c r="AJF9" s="239"/>
      <c r="AJG9" s="239"/>
      <c r="AJH9" s="239"/>
      <c r="AJI9" s="239"/>
      <c r="AJJ9" s="239"/>
      <c r="AJK9" s="239"/>
      <c r="AJL9" s="239"/>
      <c r="AJM9" s="239"/>
      <c r="AJN9" s="239"/>
      <c r="AJO9" s="239"/>
      <c r="AJP9" s="239"/>
      <c r="AJQ9" s="239"/>
      <c r="AJR9" s="239"/>
      <c r="AJS9" s="239"/>
      <c r="AJT9" s="239"/>
      <c r="AJU9" s="239"/>
      <c r="AJV9" s="239"/>
      <c r="AJW9" s="239"/>
      <c r="AJX9" s="239"/>
      <c r="AJY9" s="239"/>
      <c r="AJZ9" s="239"/>
      <c r="AKA9" s="239"/>
      <c r="AKB9" s="239"/>
      <c r="AKC9" s="239"/>
      <c r="AKD9" s="239"/>
      <c r="AKE9" s="239"/>
      <c r="AKF9" s="239"/>
      <c r="AKG9" s="239"/>
      <c r="AKH9" s="239"/>
      <c r="AKI9" s="239"/>
      <c r="AKJ9" s="239"/>
      <c r="AKK9" s="239"/>
      <c r="AKL9" s="239"/>
      <c r="AKM9" s="239"/>
      <c r="AKN9" s="239"/>
      <c r="AKO9" s="239"/>
      <c r="AKP9" s="239"/>
      <c r="AKQ9" s="239"/>
      <c r="AKR9" s="239"/>
      <c r="AKS9" s="239"/>
      <c r="AKT9" s="239"/>
      <c r="AKU9" s="239"/>
      <c r="AKV9" s="239"/>
      <c r="AKW9" s="239"/>
      <c r="AKX9" s="239"/>
      <c r="AKY9" s="239"/>
      <c r="AKZ9" s="239"/>
      <c r="ALA9" s="239"/>
      <c r="ALB9" s="239"/>
      <c r="ALC9" s="239"/>
      <c r="ALD9" s="239"/>
      <c r="ALE9" s="239"/>
      <c r="ALF9" s="239"/>
      <c r="ALG9" s="239"/>
      <c r="ALH9" s="239"/>
      <c r="ALI9" s="239"/>
      <c r="ALJ9" s="239"/>
      <c r="ALK9" s="239"/>
      <c r="ALL9" s="239"/>
      <c r="ALM9" s="239"/>
      <c r="ALN9" s="239"/>
      <c r="ALO9" s="239"/>
      <c r="ALP9" s="239"/>
      <c r="ALQ9" s="239"/>
      <c r="ALR9" s="239"/>
      <c r="ALS9" s="239"/>
      <c r="ALT9" s="239"/>
      <c r="ALU9" s="239"/>
      <c r="ALV9" s="239"/>
      <c r="ALW9" s="239"/>
      <c r="ALX9" s="239"/>
      <c r="ALY9" s="239"/>
      <c r="ALZ9" s="239"/>
      <c r="AMA9" s="239"/>
      <c r="AMB9" s="239"/>
      <c r="AMC9" s="239"/>
      <c r="AMD9" s="239"/>
      <c r="AME9" s="239"/>
      <c r="AMF9" s="239"/>
      <c r="AMG9" s="239"/>
      <c r="AMH9" s="239"/>
      <c r="AMI9" s="239"/>
    </row>
    <row r="10" spans="2:1023" ht="15" customHeight="1">
      <c r="B10" s="216"/>
      <c r="C10" s="272" t="s">
        <v>24</v>
      </c>
      <c r="D10" s="252"/>
      <c r="E10" s="253"/>
      <c r="F10" s="253"/>
      <c r="G10" s="253"/>
      <c r="H10" s="253"/>
      <c r="I10" s="254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  <c r="AA10" s="239"/>
      <c r="AB10" s="239"/>
      <c r="AC10" s="239"/>
      <c r="AD10" s="239"/>
      <c r="AE10" s="239"/>
      <c r="AF10" s="239"/>
      <c r="AG10" s="239"/>
      <c r="AH10" s="239"/>
      <c r="AI10" s="239"/>
      <c r="AJ10" s="239"/>
      <c r="AK10" s="239"/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  <c r="BP10" s="239"/>
      <c r="BQ10" s="239"/>
      <c r="BR10" s="239"/>
      <c r="BS10" s="239"/>
      <c r="BT10" s="239"/>
      <c r="BU10" s="239"/>
      <c r="BV10" s="239"/>
      <c r="BW10" s="239"/>
      <c r="BX10" s="239"/>
      <c r="BY10" s="239"/>
      <c r="BZ10" s="239"/>
      <c r="CA10" s="239"/>
      <c r="CB10" s="239"/>
      <c r="CC10" s="239"/>
      <c r="CD10" s="239"/>
      <c r="CE10" s="239"/>
      <c r="CF10" s="239"/>
      <c r="CG10" s="239"/>
      <c r="CH10" s="239"/>
      <c r="CI10" s="239"/>
      <c r="CJ10" s="239"/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239"/>
      <c r="DO10" s="239"/>
      <c r="DP10" s="239"/>
      <c r="DQ10" s="239"/>
      <c r="DR10" s="239"/>
      <c r="DS10" s="239"/>
      <c r="DT10" s="239"/>
      <c r="DU10" s="239"/>
      <c r="DV10" s="239"/>
      <c r="DW10" s="239"/>
      <c r="DX10" s="239"/>
      <c r="DY10" s="239"/>
      <c r="DZ10" s="239"/>
      <c r="EA10" s="239"/>
      <c r="EB10" s="239"/>
      <c r="EC10" s="239"/>
      <c r="ED10" s="239"/>
      <c r="EE10" s="239"/>
      <c r="EF10" s="239"/>
      <c r="EG10" s="239"/>
      <c r="EH10" s="239"/>
      <c r="EI10" s="239"/>
      <c r="EJ10" s="239"/>
      <c r="EK10" s="239"/>
      <c r="EL10" s="239"/>
      <c r="EM10" s="239"/>
      <c r="EN10" s="239"/>
      <c r="EO10" s="239"/>
      <c r="EP10" s="239"/>
      <c r="EQ10" s="239"/>
      <c r="ER10" s="239"/>
      <c r="ES10" s="239"/>
      <c r="ET10" s="239"/>
      <c r="EU10" s="239"/>
      <c r="EV10" s="239"/>
      <c r="EW10" s="239"/>
      <c r="EX10" s="239"/>
      <c r="EY10" s="239"/>
      <c r="EZ10" s="239"/>
      <c r="FA10" s="239"/>
      <c r="FB10" s="239"/>
      <c r="FC10" s="239"/>
      <c r="FD10" s="239"/>
      <c r="FE10" s="239"/>
      <c r="FF10" s="239"/>
      <c r="FG10" s="239"/>
      <c r="FH10" s="239"/>
      <c r="FI10" s="239"/>
      <c r="FJ10" s="239"/>
      <c r="FK10" s="239"/>
      <c r="FL10" s="239"/>
      <c r="FM10" s="239"/>
      <c r="FN10" s="239"/>
      <c r="FO10" s="239"/>
      <c r="FP10" s="239"/>
      <c r="FQ10" s="239"/>
      <c r="FR10" s="239"/>
      <c r="FS10" s="239"/>
      <c r="FT10" s="239"/>
      <c r="FU10" s="239"/>
      <c r="FV10" s="239"/>
      <c r="FW10" s="239"/>
      <c r="FX10" s="239"/>
      <c r="FY10" s="239"/>
      <c r="FZ10" s="239"/>
      <c r="GA10" s="239"/>
      <c r="GB10" s="239"/>
      <c r="GC10" s="239"/>
      <c r="GD10" s="239"/>
      <c r="GE10" s="239"/>
      <c r="GF10" s="239"/>
      <c r="GG10" s="239"/>
      <c r="GH10" s="239"/>
      <c r="GI10" s="239"/>
      <c r="GJ10" s="239"/>
      <c r="GK10" s="239"/>
      <c r="GL10" s="239"/>
      <c r="GM10" s="239"/>
      <c r="GN10" s="239"/>
      <c r="GO10" s="239"/>
      <c r="GP10" s="239"/>
      <c r="GQ10" s="239"/>
      <c r="GR10" s="239"/>
      <c r="GS10" s="239"/>
      <c r="GT10" s="239"/>
      <c r="GU10" s="239"/>
      <c r="GV10" s="239"/>
      <c r="GW10" s="239"/>
      <c r="GX10" s="239"/>
      <c r="GY10" s="239"/>
      <c r="GZ10" s="239"/>
      <c r="HA10" s="239"/>
      <c r="HB10" s="239"/>
      <c r="HC10" s="239"/>
      <c r="HD10" s="239"/>
      <c r="HE10" s="239"/>
      <c r="HF10" s="239"/>
      <c r="HG10" s="239"/>
      <c r="HH10" s="239"/>
      <c r="HI10" s="239"/>
      <c r="HJ10" s="239"/>
      <c r="HK10" s="239"/>
      <c r="HL10" s="239"/>
      <c r="HM10" s="239"/>
      <c r="HN10" s="239"/>
      <c r="HO10" s="239"/>
      <c r="HP10" s="239"/>
      <c r="HQ10" s="239"/>
      <c r="HR10" s="239"/>
      <c r="HS10" s="239"/>
      <c r="HT10" s="239"/>
      <c r="HU10" s="239"/>
      <c r="HV10" s="239"/>
      <c r="HW10" s="239"/>
      <c r="HX10" s="239"/>
      <c r="HY10" s="239"/>
      <c r="HZ10" s="239"/>
      <c r="IA10" s="239"/>
      <c r="IB10" s="239"/>
      <c r="IC10" s="239"/>
      <c r="ID10" s="239"/>
      <c r="IE10" s="239"/>
      <c r="IF10" s="239"/>
      <c r="IG10" s="239"/>
      <c r="IH10" s="239"/>
      <c r="II10" s="239"/>
      <c r="IJ10" s="239"/>
      <c r="IK10" s="239"/>
      <c r="IL10" s="239"/>
      <c r="IM10" s="239"/>
      <c r="IN10" s="239"/>
      <c r="IO10" s="239"/>
      <c r="IP10" s="239"/>
      <c r="IQ10" s="239"/>
      <c r="IR10" s="239"/>
      <c r="IS10" s="239"/>
      <c r="IT10" s="239"/>
      <c r="IU10" s="239"/>
      <c r="IV10" s="239"/>
      <c r="IW10" s="239"/>
      <c r="IX10" s="239"/>
      <c r="IY10" s="239"/>
      <c r="IZ10" s="239"/>
      <c r="JA10" s="239"/>
      <c r="JB10" s="239"/>
      <c r="JC10" s="239"/>
      <c r="JD10" s="239"/>
      <c r="JE10" s="239"/>
      <c r="JF10" s="239"/>
      <c r="JG10" s="239"/>
      <c r="JH10" s="239"/>
      <c r="JI10" s="239"/>
      <c r="JJ10" s="239"/>
      <c r="JK10" s="239"/>
      <c r="JL10" s="239"/>
      <c r="JM10" s="239"/>
      <c r="JN10" s="239"/>
      <c r="JO10" s="239"/>
      <c r="JP10" s="239"/>
      <c r="JQ10" s="239"/>
      <c r="JR10" s="239"/>
      <c r="JS10" s="239"/>
      <c r="JT10" s="239"/>
      <c r="JU10" s="239"/>
      <c r="JV10" s="239"/>
      <c r="JW10" s="239"/>
      <c r="JX10" s="239"/>
      <c r="JY10" s="239"/>
      <c r="JZ10" s="239"/>
      <c r="KA10" s="239"/>
      <c r="KB10" s="239"/>
      <c r="KC10" s="239"/>
      <c r="KD10" s="239"/>
      <c r="KE10" s="239"/>
      <c r="KF10" s="239"/>
      <c r="KG10" s="239"/>
      <c r="KH10" s="239"/>
      <c r="KI10" s="239"/>
      <c r="KJ10" s="239"/>
      <c r="KK10" s="239"/>
      <c r="KL10" s="239"/>
      <c r="KM10" s="239"/>
      <c r="KN10" s="239"/>
      <c r="KO10" s="239"/>
      <c r="KP10" s="239"/>
      <c r="KQ10" s="239"/>
      <c r="KR10" s="239"/>
      <c r="KS10" s="239"/>
      <c r="KT10" s="239"/>
      <c r="KU10" s="239"/>
      <c r="KV10" s="239"/>
      <c r="KW10" s="239"/>
      <c r="KX10" s="239"/>
      <c r="KY10" s="239"/>
      <c r="KZ10" s="239"/>
      <c r="LA10" s="239"/>
      <c r="LB10" s="239"/>
      <c r="LC10" s="239"/>
      <c r="LD10" s="239"/>
      <c r="LE10" s="239"/>
      <c r="LF10" s="239"/>
      <c r="LG10" s="239"/>
      <c r="LH10" s="239"/>
      <c r="LI10" s="239"/>
      <c r="LJ10" s="239"/>
      <c r="LK10" s="239"/>
      <c r="LL10" s="239"/>
      <c r="LM10" s="239"/>
      <c r="LN10" s="239"/>
      <c r="LO10" s="239"/>
      <c r="LP10" s="239"/>
      <c r="LQ10" s="239"/>
      <c r="LR10" s="239"/>
      <c r="LS10" s="239"/>
      <c r="LT10" s="239"/>
      <c r="LU10" s="239"/>
      <c r="LV10" s="239"/>
      <c r="LW10" s="239"/>
      <c r="LX10" s="239"/>
      <c r="LY10" s="239"/>
      <c r="LZ10" s="239"/>
      <c r="MA10" s="239"/>
      <c r="MB10" s="239"/>
      <c r="MC10" s="239"/>
      <c r="MD10" s="239"/>
      <c r="ME10" s="239"/>
      <c r="MF10" s="239"/>
      <c r="MG10" s="239"/>
      <c r="MH10" s="239"/>
      <c r="MI10" s="239"/>
      <c r="MJ10" s="239"/>
      <c r="MK10" s="239"/>
      <c r="ML10" s="239"/>
      <c r="MM10" s="239"/>
      <c r="MN10" s="239"/>
      <c r="MO10" s="239"/>
      <c r="MP10" s="239"/>
      <c r="MQ10" s="239"/>
      <c r="MR10" s="239"/>
      <c r="MS10" s="239"/>
      <c r="MT10" s="239"/>
      <c r="MU10" s="239"/>
      <c r="MV10" s="239"/>
      <c r="MW10" s="239"/>
      <c r="MX10" s="239"/>
      <c r="MY10" s="239"/>
      <c r="MZ10" s="239"/>
      <c r="NA10" s="239"/>
      <c r="NB10" s="239"/>
      <c r="NC10" s="239"/>
      <c r="ND10" s="239"/>
      <c r="NE10" s="239"/>
      <c r="NF10" s="239"/>
      <c r="NG10" s="239"/>
      <c r="NH10" s="239"/>
      <c r="NI10" s="239"/>
      <c r="NJ10" s="239"/>
      <c r="NK10" s="239"/>
      <c r="NL10" s="239"/>
      <c r="NM10" s="239"/>
      <c r="NN10" s="239"/>
      <c r="NO10" s="239"/>
      <c r="NP10" s="239"/>
      <c r="NQ10" s="239"/>
      <c r="NR10" s="239"/>
      <c r="NS10" s="239"/>
      <c r="NT10" s="239"/>
      <c r="NU10" s="239"/>
      <c r="NV10" s="239"/>
      <c r="NW10" s="239"/>
      <c r="NX10" s="239"/>
      <c r="NY10" s="239"/>
      <c r="NZ10" s="239"/>
      <c r="OA10" s="239"/>
      <c r="OB10" s="239"/>
      <c r="OC10" s="239"/>
      <c r="OD10" s="239"/>
      <c r="OE10" s="239"/>
      <c r="OF10" s="239"/>
      <c r="OG10" s="239"/>
      <c r="OH10" s="239"/>
      <c r="OI10" s="239"/>
      <c r="OJ10" s="239"/>
      <c r="OK10" s="239"/>
      <c r="OL10" s="239"/>
      <c r="OM10" s="239"/>
      <c r="ON10" s="239"/>
      <c r="OO10" s="239"/>
      <c r="OP10" s="239"/>
      <c r="OQ10" s="239"/>
      <c r="OR10" s="239"/>
      <c r="OS10" s="239"/>
      <c r="OT10" s="239"/>
      <c r="OU10" s="239"/>
      <c r="OV10" s="239"/>
      <c r="OW10" s="239"/>
      <c r="OX10" s="239"/>
      <c r="OY10" s="239"/>
      <c r="OZ10" s="239"/>
      <c r="PA10" s="239"/>
      <c r="PB10" s="239"/>
      <c r="PC10" s="239"/>
      <c r="PD10" s="239"/>
      <c r="PE10" s="239"/>
      <c r="PF10" s="239"/>
      <c r="PG10" s="239"/>
      <c r="PH10" s="239"/>
      <c r="PI10" s="239"/>
      <c r="PJ10" s="239"/>
      <c r="PK10" s="239"/>
      <c r="PL10" s="239"/>
      <c r="PM10" s="239"/>
      <c r="PN10" s="239"/>
      <c r="PO10" s="239"/>
      <c r="PP10" s="239"/>
      <c r="PQ10" s="239"/>
      <c r="PR10" s="239"/>
      <c r="PS10" s="239"/>
      <c r="PT10" s="239"/>
      <c r="PU10" s="239"/>
      <c r="PV10" s="239"/>
      <c r="PW10" s="239"/>
      <c r="PX10" s="239"/>
      <c r="PY10" s="239"/>
      <c r="PZ10" s="239"/>
      <c r="QA10" s="239"/>
      <c r="QB10" s="239"/>
      <c r="QC10" s="239"/>
      <c r="QD10" s="239"/>
      <c r="QE10" s="239"/>
      <c r="QF10" s="239"/>
      <c r="QG10" s="239"/>
      <c r="QH10" s="239"/>
      <c r="QI10" s="239"/>
      <c r="QJ10" s="239"/>
      <c r="QK10" s="239"/>
      <c r="QL10" s="239"/>
      <c r="QM10" s="239"/>
      <c r="QN10" s="239"/>
      <c r="QO10" s="239"/>
      <c r="QP10" s="239"/>
      <c r="QQ10" s="239"/>
      <c r="QR10" s="239"/>
      <c r="QS10" s="239"/>
      <c r="QT10" s="239"/>
      <c r="QU10" s="239"/>
      <c r="QV10" s="239"/>
      <c r="QW10" s="239"/>
      <c r="QX10" s="239"/>
      <c r="QY10" s="239"/>
      <c r="QZ10" s="239"/>
      <c r="RA10" s="239"/>
      <c r="RB10" s="239"/>
      <c r="RC10" s="239"/>
      <c r="RD10" s="239"/>
      <c r="RE10" s="239"/>
      <c r="RF10" s="239"/>
      <c r="RG10" s="239"/>
      <c r="RH10" s="239"/>
      <c r="RI10" s="239"/>
      <c r="RJ10" s="239"/>
      <c r="RK10" s="239"/>
      <c r="RL10" s="239"/>
      <c r="RM10" s="239"/>
      <c r="RN10" s="239"/>
      <c r="RO10" s="239"/>
      <c r="RP10" s="239"/>
      <c r="RQ10" s="239"/>
      <c r="RR10" s="239"/>
      <c r="RS10" s="239"/>
      <c r="RT10" s="239"/>
      <c r="RU10" s="239"/>
      <c r="RV10" s="239"/>
      <c r="RW10" s="239"/>
      <c r="RX10" s="239"/>
      <c r="RY10" s="239"/>
      <c r="RZ10" s="239"/>
      <c r="SA10" s="239"/>
      <c r="SB10" s="239"/>
      <c r="SC10" s="239"/>
      <c r="SD10" s="239"/>
      <c r="SE10" s="239"/>
      <c r="SF10" s="239"/>
      <c r="SG10" s="239"/>
      <c r="SH10" s="239"/>
      <c r="SI10" s="239"/>
      <c r="SJ10" s="239"/>
      <c r="SK10" s="239"/>
      <c r="SL10" s="239"/>
      <c r="SM10" s="239"/>
      <c r="SN10" s="239"/>
      <c r="SO10" s="239"/>
      <c r="SP10" s="239"/>
      <c r="SQ10" s="239"/>
      <c r="SR10" s="239"/>
      <c r="SS10" s="239"/>
      <c r="ST10" s="239"/>
      <c r="SU10" s="239"/>
      <c r="SV10" s="239"/>
      <c r="SW10" s="239"/>
      <c r="SX10" s="239"/>
      <c r="SY10" s="239"/>
      <c r="SZ10" s="239"/>
      <c r="TA10" s="239"/>
      <c r="TB10" s="239"/>
      <c r="TC10" s="239"/>
      <c r="TD10" s="239"/>
      <c r="TE10" s="239"/>
      <c r="TF10" s="239"/>
      <c r="TG10" s="239"/>
      <c r="TH10" s="239"/>
      <c r="TI10" s="239"/>
      <c r="TJ10" s="239"/>
      <c r="TK10" s="239"/>
      <c r="TL10" s="239"/>
      <c r="TM10" s="239"/>
      <c r="TN10" s="239"/>
      <c r="TO10" s="239"/>
      <c r="TP10" s="239"/>
      <c r="TQ10" s="239"/>
      <c r="TR10" s="239"/>
      <c r="TS10" s="239"/>
      <c r="TT10" s="239"/>
      <c r="TU10" s="239"/>
      <c r="TV10" s="239"/>
      <c r="TW10" s="239"/>
      <c r="TX10" s="239"/>
      <c r="TY10" s="239"/>
      <c r="TZ10" s="239"/>
      <c r="UA10" s="239"/>
      <c r="UB10" s="239"/>
      <c r="UC10" s="239"/>
      <c r="UD10" s="239"/>
      <c r="UE10" s="239"/>
      <c r="UF10" s="239"/>
      <c r="UG10" s="239"/>
      <c r="UH10" s="239"/>
      <c r="UI10" s="239"/>
      <c r="UJ10" s="239"/>
      <c r="UK10" s="239"/>
      <c r="UL10" s="239"/>
      <c r="UM10" s="239"/>
      <c r="UN10" s="239"/>
      <c r="UO10" s="239"/>
      <c r="UP10" s="239"/>
      <c r="UQ10" s="239"/>
      <c r="UR10" s="239"/>
      <c r="US10" s="239"/>
      <c r="UT10" s="239"/>
      <c r="UU10" s="239"/>
      <c r="UV10" s="239"/>
      <c r="UW10" s="239"/>
      <c r="UX10" s="239"/>
      <c r="UY10" s="239"/>
      <c r="UZ10" s="239"/>
      <c r="VA10" s="239"/>
      <c r="VB10" s="239"/>
      <c r="VC10" s="239"/>
      <c r="VD10" s="239"/>
      <c r="VE10" s="239"/>
      <c r="VF10" s="239"/>
      <c r="VG10" s="239"/>
      <c r="VH10" s="239"/>
      <c r="VI10" s="239"/>
      <c r="VJ10" s="239"/>
      <c r="VK10" s="239"/>
      <c r="VL10" s="239"/>
      <c r="VM10" s="239"/>
      <c r="VN10" s="239"/>
      <c r="VO10" s="239"/>
      <c r="VP10" s="239"/>
      <c r="VQ10" s="239"/>
      <c r="VR10" s="239"/>
      <c r="VS10" s="239"/>
      <c r="VT10" s="239"/>
      <c r="VU10" s="239"/>
      <c r="VV10" s="239"/>
      <c r="VW10" s="239"/>
      <c r="VX10" s="239"/>
      <c r="VY10" s="239"/>
      <c r="VZ10" s="239"/>
      <c r="WA10" s="239"/>
      <c r="WB10" s="239"/>
      <c r="WC10" s="239"/>
      <c r="WD10" s="239"/>
      <c r="WE10" s="239"/>
      <c r="WF10" s="239"/>
      <c r="WG10" s="239"/>
      <c r="WH10" s="239"/>
      <c r="WI10" s="239"/>
      <c r="WJ10" s="239"/>
      <c r="WK10" s="239"/>
      <c r="WL10" s="239"/>
      <c r="WM10" s="239"/>
      <c r="WN10" s="239"/>
      <c r="WO10" s="239"/>
      <c r="WP10" s="239"/>
      <c r="WQ10" s="239"/>
      <c r="WR10" s="239"/>
      <c r="WS10" s="239"/>
      <c r="WT10" s="239"/>
      <c r="WU10" s="239"/>
      <c r="WV10" s="239"/>
      <c r="WW10" s="239"/>
      <c r="WX10" s="239"/>
      <c r="WY10" s="239"/>
      <c r="WZ10" s="239"/>
      <c r="XA10" s="239"/>
      <c r="XB10" s="239"/>
      <c r="XC10" s="239"/>
      <c r="XD10" s="239"/>
      <c r="XE10" s="239"/>
      <c r="XF10" s="239"/>
      <c r="XG10" s="239"/>
      <c r="XH10" s="239"/>
      <c r="XI10" s="239"/>
      <c r="XJ10" s="239"/>
      <c r="XK10" s="239"/>
      <c r="XL10" s="239"/>
      <c r="XM10" s="239"/>
      <c r="XN10" s="239"/>
      <c r="XO10" s="239"/>
      <c r="XP10" s="239"/>
      <c r="XQ10" s="239"/>
      <c r="XR10" s="239"/>
      <c r="XS10" s="239"/>
      <c r="XT10" s="239"/>
      <c r="XU10" s="239"/>
      <c r="XV10" s="239"/>
      <c r="XW10" s="239"/>
      <c r="XX10" s="239"/>
      <c r="XY10" s="239"/>
      <c r="XZ10" s="239"/>
      <c r="YA10" s="239"/>
      <c r="YB10" s="239"/>
      <c r="YC10" s="239"/>
      <c r="YD10" s="239"/>
      <c r="YE10" s="239"/>
      <c r="YF10" s="239"/>
      <c r="YG10" s="239"/>
      <c r="YH10" s="239"/>
      <c r="YI10" s="239"/>
      <c r="YJ10" s="239"/>
      <c r="YK10" s="239"/>
      <c r="YL10" s="239"/>
      <c r="YM10" s="239"/>
      <c r="YN10" s="239"/>
      <c r="YO10" s="239"/>
      <c r="YP10" s="239"/>
      <c r="YQ10" s="239"/>
      <c r="YR10" s="239"/>
      <c r="YS10" s="239"/>
      <c r="YT10" s="239"/>
      <c r="YU10" s="239"/>
      <c r="YV10" s="239"/>
      <c r="YW10" s="239"/>
      <c r="YX10" s="239"/>
      <c r="YY10" s="239"/>
      <c r="YZ10" s="239"/>
      <c r="ZA10" s="239"/>
      <c r="ZB10" s="239"/>
      <c r="ZC10" s="239"/>
      <c r="ZD10" s="239"/>
      <c r="ZE10" s="239"/>
      <c r="ZF10" s="239"/>
      <c r="ZG10" s="239"/>
      <c r="ZH10" s="239"/>
      <c r="ZI10" s="239"/>
      <c r="ZJ10" s="239"/>
      <c r="ZK10" s="239"/>
      <c r="ZL10" s="239"/>
      <c r="ZM10" s="239"/>
      <c r="ZN10" s="239"/>
      <c r="ZO10" s="239"/>
      <c r="ZP10" s="239"/>
      <c r="ZQ10" s="239"/>
      <c r="ZR10" s="239"/>
      <c r="ZS10" s="239"/>
      <c r="ZT10" s="239"/>
      <c r="ZU10" s="239"/>
      <c r="ZV10" s="239"/>
      <c r="ZW10" s="239"/>
      <c r="ZX10" s="239"/>
      <c r="ZY10" s="239"/>
      <c r="ZZ10" s="239"/>
      <c r="AAA10" s="239"/>
      <c r="AAB10" s="239"/>
      <c r="AAC10" s="239"/>
      <c r="AAD10" s="239"/>
      <c r="AAE10" s="239"/>
      <c r="AAF10" s="239"/>
      <c r="AAG10" s="239"/>
      <c r="AAH10" s="239"/>
      <c r="AAI10" s="239"/>
      <c r="AAJ10" s="239"/>
      <c r="AAK10" s="239"/>
      <c r="AAL10" s="239"/>
      <c r="AAM10" s="239"/>
      <c r="AAN10" s="239"/>
      <c r="AAO10" s="239"/>
      <c r="AAP10" s="239"/>
      <c r="AAQ10" s="239"/>
      <c r="AAR10" s="239"/>
      <c r="AAS10" s="239"/>
      <c r="AAT10" s="239"/>
      <c r="AAU10" s="239"/>
      <c r="AAV10" s="239"/>
      <c r="AAW10" s="239"/>
      <c r="AAX10" s="239"/>
      <c r="AAY10" s="239"/>
      <c r="AAZ10" s="239"/>
      <c r="ABA10" s="239"/>
      <c r="ABB10" s="239"/>
      <c r="ABC10" s="239"/>
      <c r="ABD10" s="239"/>
      <c r="ABE10" s="239"/>
      <c r="ABF10" s="239"/>
      <c r="ABG10" s="239"/>
      <c r="ABH10" s="239"/>
      <c r="ABI10" s="239"/>
      <c r="ABJ10" s="239"/>
      <c r="ABK10" s="239"/>
      <c r="ABL10" s="239"/>
      <c r="ABM10" s="239"/>
      <c r="ABN10" s="239"/>
      <c r="ABO10" s="239"/>
      <c r="ABP10" s="239"/>
      <c r="ABQ10" s="239"/>
      <c r="ABR10" s="239"/>
      <c r="ABS10" s="239"/>
      <c r="ABT10" s="239"/>
      <c r="ABU10" s="239"/>
      <c r="ABV10" s="239"/>
      <c r="ABW10" s="239"/>
      <c r="ABX10" s="239"/>
      <c r="ABY10" s="239"/>
      <c r="ABZ10" s="239"/>
      <c r="ACA10" s="239"/>
      <c r="ACB10" s="239"/>
      <c r="ACC10" s="239"/>
      <c r="ACD10" s="239"/>
      <c r="ACE10" s="239"/>
      <c r="ACF10" s="239"/>
      <c r="ACG10" s="239"/>
      <c r="ACH10" s="239"/>
      <c r="ACI10" s="239"/>
      <c r="ACJ10" s="239"/>
      <c r="ACK10" s="239"/>
      <c r="ACL10" s="239"/>
      <c r="ACM10" s="239"/>
      <c r="ACN10" s="239"/>
      <c r="ACO10" s="239"/>
      <c r="ACP10" s="239"/>
      <c r="ACQ10" s="239"/>
      <c r="ACR10" s="239"/>
      <c r="ACS10" s="239"/>
      <c r="ACT10" s="239"/>
      <c r="ACU10" s="239"/>
      <c r="ACV10" s="239"/>
      <c r="ACW10" s="239"/>
      <c r="ACX10" s="239"/>
      <c r="ACY10" s="239"/>
      <c r="ACZ10" s="239"/>
      <c r="ADA10" s="239"/>
      <c r="ADB10" s="239"/>
      <c r="ADC10" s="239"/>
      <c r="ADD10" s="239"/>
      <c r="ADE10" s="239"/>
      <c r="ADF10" s="239"/>
      <c r="ADG10" s="239"/>
      <c r="ADH10" s="239"/>
      <c r="ADI10" s="239"/>
      <c r="ADJ10" s="239"/>
      <c r="ADK10" s="239"/>
      <c r="ADL10" s="239"/>
      <c r="ADM10" s="239"/>
      <c r="ADN10" s="239"/>
      <c r="ADO10" s="239"/>
      <c r="ADP10" s="239"/>
      <c r="ADQ10" s="239"/>
      <c r="ADR10" s="239"/>
      <c r="ADS10" s="239"/>
      <c r="ADT10" s="239"/>
      <c r="ADU10" s="239"/>
      <c r="ADV10" s="239"/>
      <c r="ADW10" s="239"/>
      <c r="ADX10" s="239"/>
      <c r="ADY10" s="239"/>
      <c r="ADZ10" s="239"/>
      <c r="AEA10" s="239"/>
      <c r="AEB10" s="239"/>
      <c r="AEC10" s="239"/>
      <c r="AED10" s="239"/>
      <c r="AEE10" s="239"/>
      <c r="AEF10" s="239"/>
      <c r="AEG10" s="239"/>
      <c r="AEH10" s="239"/>
      <c r="AEI10" s="239"/>
      <c r="AEJ10" s="239"/>
      <c r="AEK10" s="239"/>
      <c r="AEL10" s="239"/>
      <c r="AEM10" s="239"/>
      <c r="AEN10" s="239"/>
      <c r="AEO10" s="239"/>
      <c r="AEP10" s="239"/>
      <c r="AEQ10" s="239"/>
      <c r="AER10" s="239"/>
      <c r="AES10" s="239"/>
      <c r="AET10" s="239"/>
      <c r="AEU10" s="239"/>
      <c r="AEV10" s="239"/>
      <c r="AEW10" s="239"/>
      <c r="AEX10" s="239"/>
      <c r="AEY10" s="239"/>
      <c r="AEZ10" s="239"/>
      <c r="AFA10" s="239"/>
      <c r="AFB10" s="239"/>
      <c r="AFC10" s="239"/>
      <c r="AFD10" s="239"/>
      <c r="AFE10" s="239"/>
      <c r="AFF10" s="239"/>
      <c r="AFG10" s="239"/>
      <c r="AFH10" s="239"/>
      <c r="AFI10" s="239"/>
      <c r="AFJ10" s="239"/>
      <c r="AFK10" s="239"/>
      <c r="AFL10" s="239"/>
      <c r="AFM10" s="239"/>
      <c r="AFN10" s="239"/>
      <c r="AFO10" s="239"/>
      <c r="AFP10" s="239"/>
      <c r="AFQ10" s="239"/>
      <c r="AFR10" s="239"/>
      <c r="AFS10" s="239"/>
      <c r="AFT10" s="239"/>
      <c r="AFU10" s="239"/>
      <c r="AFV10" s="239"/>
      <c r="AFW10" s="239"/>
      <c r="AFX10" s="239"/>
      <c r="AFY10" s="239"/>
      <c r="AFZ10" s="239"/>
      <c r="AGA10" s="239"/>
      <c r="AGB10" s="239"/>
      <c r="AGC10" s="239"/>
      <c r="AGD10" s="239"/>
      <c r="AGE10" s="239"/>
      <c r="AGF10" s="239"/>
      <c r="AGG10" s="239"/>
      <c r="AGH10" s="239"/>
      <c r="AGI10" s="239"/>
      <c r="AGJ10" s="239"/>
      <c r="AGK10" s="239"/>
      <c r="AGL10" s="239"/>
      <c r="AGM10" s="239"/>
      <c r="AGN10" s="239"/>
      <c r="AGO10" s="239"/>
      <c r="AGP10" s="239"/>
      <c r="AGQ10" s="239"/>
      <c r="AGR10" s="239"/>
      <c r="AGS10" s="239"/>
      <c r="AGT10" s="239"/>
      <c r="AGU10" s="239"/>
      <c r="AGV10" s="239"/>
      <c r="AGW10" s="239"/>
      <c r="AGX10" s="239"/>
      <c r="AGY10" s="239"/>
      <c r="AGZ10" s="239"/>
      <c r="AHA10" s="239"/>
      <c r="AHB10" s="239"/>
      <c r="AHC10" s="239"/>
      <c r="AHD10" s="239"/>
      <c r="AHE10" s="239"/>
      <c r="AHF10" s="239"/>
      <c r="AHG10" s="239"/>
      <c r="AHH10" s="239"/>
      <c r="AHI10" s="239"/>
      <c r="AHJ10" s="239"/>
      <c r="AHK10" s="239"/>
      <c r="AHL10" s="239"/>
      <c r="AHM10" s="239"/>
      <c r="AHN10" s="239"/>
      <c r="AHO10" s="239"/>
      <c r="AHP10" s="239"/>
      <c r="AHQ10" s="239"/>
      <c r="AHR10" s="239"/>
      <c r="AHS10" s="239"/>
      <c r="AHT10" s="239"/>
      <c r="AHU10" s="239"/>
      <c r="AHV10" s="239"/>
      <c r="AHW10" s="239"/>
      <c r="AHX10" s="239"/>
      <c r="AHY10" s="239"/>
      <c r="AHZ10" s="239"/>
      <c r="AIA10" s="239"/>
      <c r="AIB10" s="239"/>
      <c r="AIC10" s="239"/>
      <c r="AID10" s="239"/>
      <c r="AIE10" s="239"/>
      <c r="AIF10" s="239"/>
      <c r="AIG10" s="239"/>
      <c r="AIH10" s="239"/>
      <c r="AII10" s="239"/>
      <c r="AIJ10" s="239"/>
      <c r="AIK10" s="239"/>
      <c r="AIL10" s="239"/>
      <c r="AIM10" s="239"/>
      <c r="AIN10" s="239"/>
      <c r="AIO10" s="239"/>
      <c r="AIP10" s="239"/>
      <c r="AIQ10" s="239"/>
      <c r="AIR10" s="239"/>
      <c r="AIS10" s="239"/>
      <c r="AIT10" s="239"/>
      <c r="AIU10" s="239"/>
      <c r="AIV10" s="239"/>
      <c r="AIW10" s="239"/>
      <c r="AIX10" s="239"/>
      <c r="AIY10" s="239"/>
      <c r="AIZ10" s="239"/>
      <c r="AJA10" s="239"/>
      <c r="AJB10" s="239"/>
      <c r="AJC10" s="239"/>
      <c r="AJD10" s="239"/>
      <c r="AJE10" s="239"/>
      <c r="AJF10" s="239"/>
      <c r="AJG10" s="239"/>
      <c r="AJH10" s="239"/>
      <c r="AJI10" s="239"/>
      <c r="AJJ10" s="239"/>
      <c r="AJK10" s="239"/>
      <c r="AJL10" s="239"/>
      <c r="AJM10" s="239"/>
      <c r="AJN10" s="239"/>
      <c r="AJO10" s="239"/>
      <c r="AJP10" s="239"/>
      <c r="AJQ10" s="239"/>
      <c r="AJR10" s="239"/>
      <c r="AJS10" s="239"/>
      <c r="AJT10" s="239"/>
      <c r="AJU10" s="239"/>
      <c r="AJV10" s="239"/>
      <c r="AJW10" s="239"/>
      <c r="AJX10" s="239"/>
      <c r="AJY10" s="239"/>
      <c r="AJZ10" s="239"/>
      <c r="AKA10" s="239"/>
      <c r="AKB10" s="239"/>
      <c r="AKC10" s="239"/>
      <c r="AKD10" s="239"/>
      <c r="AKE10" s="239"/>
      <c r="AKF10" s="239"/>
      <c r="AKG10" s="239"/>
      <c r="AKH10" s="239"/>
      <c r="AKI10" s="239"/>
      <c r="AKJ10" s="239"/>
      <c r="AKK10" s="239"/>
      <c r="AKL10" s="239"/>
      <c r="AKM10" s="239"/>
      <c r="AKN10" s="239"/>
      <c r="AKO10" s="239"/>
      <c r="AKP10" s="239"/>
      <c r="AKQ10" s="239"/>
      <c r="AKR10" s="239"/>
      <c r="AKS10" s="239"/>
      <c r="AKT10" s="239"/>
      <c r="AKU10" s="239"/>
      <c r="AKV10" s="239"/>
      <c r="AKW10" s="239"/>
      <c r="AKX10" s="239"/>
      <c r="AKY10" s="239"/>
      <c r="AKZ10" s="239"/>
      <c r="ALA10" s="239"/>
      <c r="ALB10" s="239"/>
      <c r="ALC10" s="239"/>
      <c r="ALD10" s="239"/>
      <c r="ALE10" s="239"/>
      <c r="ALF10" s="239"/>
      <c r="ALG10" s="239"/>
      <c r="ALH10" s="239"/>
      <c r="ALI10" s="239"/>
      <c r="ALJ10" s="239"/>
      <c r="ALK10" s="239"/>
      <c r="ALL10" s="239"/>
      <c r="ALM10" s="239"/>
      <c r="ALN10" s="239"/>
      <c r="ALO10" s="239"/>
      <c r="ALP10" s="239"/>
      <c r="ALQ10" s="239"/>
      <c r="ALR10" s="239"/>
      <c r="ALS10" s="239"/>
      <c r="ALT10" s="239"/>
      <c r="ALU10" s="239"/>
      <c r="ALV10" s="239"/>
      <c r="ALW10" s="239"/>
      <c r="ALX10" s="239"/>
      <c r="ALY10" s="239"/>
      <c r="ALZ10" s="239"/>
      <c r="AMA10" s="239"/>
      <c r="AMB10" s="239"/>
      <c r="AMC10" s="239"/>
      <c r="AMD10" s="239"/>
      <c r="AME10" s="239"/>
      <c r="AMF10" s="239"/>
      <c r="AMG10" s="239"/>
      <c r="AMH10" s="239"/>
      <c r="AMI10" s="239"/>
    </row>
    <row r="11" spans="2:1023" ht="15" customHeight="1" thickBot="1">
      <c r="B11" s="216"/>
      <c r="C11" s="419" t="s">
        <v>25</v>
      </c>
      <c r="D11" s="255"/>
      <c r="E11" s="256"/>
      <c r="F11" s="256"/>
      <c r="G11" s="256"/>
      <c r="H11" s="256"/>
      <c r="I11" s="257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  <c r="AA11" s="239"/>
      <c r="AB11" s="239"/>
      <c r="AC11" s="239"/>
      <c r="AD11" s="239"/>
      <c r="AE11" s="239"/>
      <c r="AF11" s="239"/>
      <c r="AG11" s="239"/>
      <c r="AH11" s="239"/>
      <c r="AI11" s="239"/>
      <c r="AJ11" s="239"/>
      <c r="AK11" s="239"/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239"/>
      <c r="BG11" s="239"/>
      <c r="BH11" s="239"/>
      <c r="BI11" s="239"/>
      <c r="BJ11" s="239"/>
      <c r="BK11" s="239"/>
      <c r="BL11" s="239"/>
      <c r="BM11" s="239"/>
      <c r="BN11" s="239"/>
      <c r="BO11" s="239"/>
      <c r="BP11" s="239"/>
      <c r="BQ11" s="239"/>
      <c r="BR11" s="239"/>
      <c r="BS11" s="239"/>
      <c r="BT11" s="239"/>
      <c r="BU11" s="239"/>
      <c r="BV11" s="239"/>
      <c r="BW11" s="239"/>
      <c r="BX11" s="239"/>
      <c r="BY11" s="239"/>
      <c r="BZ11" s="239"/>
      <c r="CA11" s="239"/>
      <c r="CB11" s="239"/>
      <c r="CC11" s="239"/>
      <c r="CD11" s="239"/>
      <c r="CE11" s="239"/>
      <c r="CF11" s="239"/>
      <c r="CG11" s="239"/>
      <c r="CH11" s="239"/>
      <c r="CI11" s="239"/>
      <c r="CJ11" s="239"/>
      <c r="CK11" s="239"/>
      <c r="CL11" s="239"/>
      <c r="CM11" s="239"/>
      <c r="CN11" s="239"/>
      <c r="CO11" s="239"/>
      <c r="CP11" s="239"/>
      <c r="CQ11" s="239"/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239"/>
      <c r="DO11" s="239"/>
      <c r="DP11" s="239"/>
      <c r="DQ11" s="239"/>
      <c r="DR11" s="239"/>
      <c r="DS11" s="239"/>
      <c r="DT11" s="239"/>
      <c r="DU11" s="239"/>
      <c r="DV11" s="239"/>
      <c r="DW11" s="239"/>
      <c r="DX11" s="239"/>
      <c r="DY11" s="239"/>
      <c r="DZ11" s="239"/>
      <c r="EA11" s="239"/>
      <c r="EB11" s="239"/>
      <c r="EC11" s="239"/>
      <c r="ED11" s="239"/>
      <c r="EE11" s="239"/>
      <c r="EF11" s="239"/>
      <c r="EG11" s="239"/>
      <c r="EH11" s="239"/>
      <c r="EI11" s="239"/>
      <c r="EJ11" s="239"/>
      <c r="EK11" s="239"/>
      <c r="EL11" s="239"/>
      <c r="EM11" s="239"/>
      <c r="EN11" s="239"/>
      <c r="EO11" s="239"/>
      <c r="EP11" s="239"/>
      <c r="EQ11" s="239"/>
      <c r="ER11" s="239"/>
      <c r="ES11" s="239"/>
      <c r="ET11" s="239"/>
      <c r="EU11" s="239"/>
      <c r="EV11" s="239"/>
      <c r="EW11" s="239"/>
      <c r="EX11" s="239"/>
      <c r="EY11" s="239"/>
      <c r="EZ11" s="239"/>
      <c r="FA11" s="239"/>
      <c r="FB11" s="239"/>
      <c r="FC11" s="239"/>
      <c r="FD11" s="239"/>
      <c r="FE11" s="239"/>
      <c r="FF11" s="239"/>
      <c r="FG11" s="239"/>
      <c r="FH11" s="239"/>
      <c r="FI11" s="239"/>
      <c r="FJ11" s="239"/>
      <c r="FK11" s="239"/>
      <c r="FL11" s="239"/>
      <c r="FM11" s="239"/>
      <c r="FN11" s="239"/>
      <c r="FO11" s="239"/>
      <c r="FP11" s="239"/>
      <c r="FQ11" s="239"/>
      <c r="FR11" s="239"/>
      <c r="FS11" s="239"/>
      <c r="FT11" s="239"/>
      <c r="FU11" s="239"/>
      <c r="FV11" s="239"/>
      <c r="FW11" s="239"/>
      <c r="FX11" s="239"/>
      <c r="FY11" s="239"/>
      <c r="FZ11" s="239"/>
      <c r="GA11" s="239"/>
      <c r="GB11" s="239"/>
      <c r="GC11" s="239"/>
      <c r="GD11" s="239"/>
      <c r="GE11" s="239"/>
      <c r="GF11" s="239"/>
      <c r="GG11" s="239"/>
      <c r="GH11" s="239"/>
      <c r="GI11" s="239"/>
      <c r="GJ11" s="239"/>
      <c r="GK11" s="239"/>
      <c r="GL11" s="239"/>
      <c r="GM11" s="239"/>
      <c r="GN11" s="239"/>
      <c r="GO11" s="239"/>
      <c r="GP11" s="239"/>
      <c r="GQ11" s="239"/>
      <c r="GR11" s="239"/>
      <c r="GS11" s="239"/>
      <c r="GT11" s="239"/>
      <c r="GU11" s="239"/>
      <c r="GV11" s="239"/>
      <c r="GW11" s="239"/>
      <c r="GX11" s="239"/>
      <c r="GY11" s="239"/>
      <c r="GZ11" s="239"/>
      <c r="HA11" s="239"/>
      <c r="HB11" s="239"/>
      <c r="HC11" s="239"/>
      <c r="HD11" s="239"/>
      <c r="HE11" s="239"/>
      <c r="HF11" s="239"/>
      <c r="HG11" s="239"/>
      <c r="HH11" s="239"/>
      <c r="HI11" s="239"/>
      <c r="HJ11" s="239"/>
      <c r="HK11" s="239"/>
      <c r="HL11" s="239"/>
      <c r="HM11" s="239"/>
      <c r="HN11" s="239"/>
      <c r="HO11" s="239"/>
      <c r="HP11" s="239"/>
      <c r="HQ11" s="239"/>
      <c r="HR11" s="239"/>
      <c r="HS11" s="239"/>
      <c r="HT11" s="239"/>
      <c r="HU11" s="239"/>
      <c r="HV11" s="239"/>
      <c r="HW11" s="239"/>
      <c r="HX11" s="239"/>
      <c r="HY11" s="239"/>
      <c r="HZ11" s="239"/>
      <c r="IA11" s="239"/>
      <c r="IB11" s="239"/>
      <c r="IC11" s="239"/>
      <c r="ID11" s="239"/>
      <c r="IE11" s="239"/>
      <c r="IF11" s="239"/>
      <c r="IG11" s="239"/>
      <c r="IH11" s="239"/>
      <c r="II11" s="239"/>
      <c r="IJ11" s="239"/>
      <c r="IK11" s="239"/>
      <c r="IL11" s="239"/>
      <c r="IM11" s="239"/>
      <c r="IN11" s="239"/>
      <c r="IO11" s="239"/>
      <c r="IP11" s="239"/>
      <c r="IQ11" s="239"/>
      <c r="IR11" s="239"/>
      <c r="IS11" s="239"/>
      <c r="IT11" s="239"/>
      <c r="IU11" s="239"/>
      <c r="IV11" s="239"/>
      <c r="IW11" s="239"/>
      <c r="IX11" s="239"/>
      <c r="IY11" s="239"/>
      <c r="IZ11" s="239"/>
      <c r="JA11" s="239"/>
      <c r="JB11" s="239"/>
      <c r="JC11" s="239"/>
      <c r="JD11" s="239"/>
      <c r="JE11" s="239"/>
      <c r="JF11" s="239"/>
      <c r="JG11" s="239"/>
      <c r="JH11" s="239"/>
      <c r="JI11" s="239"/>
      <c r="JJ11" s="239"/>
      <c r="JK11" s="239"/>
      <c r="JL11" s="239"/>
      <c r="JM11" s="239"/>
      <c r="JN11" s="239"/>
      <c r="JO11" s="239"/>
      <c r="JP11" s="239"/>
      <c r="JQ11" s="239"/>
      <c r="JR11" s="239"/>
      <c r="JS11" s="239"/>
      <c r="JT11" s="239"/>
      <c r="JU11" s="239"/>
      <c r="JV11" s="239"/>
      <c r="JW11" s="239"/>
      <c r="JX11" s="239"/>
      <c r="JY11" s="239"/>
      <c r="JZ11" s="239"/>
      <c r="KA11" s="239"/>
      <c r="KB11" s="239"/>
      <c r="KC11" s="239"/>
      <c r="KD11" s="239"/>
      <c r="KE11" s="239"/>
      <c r="KF11" s="239"/>
      <c r="KG11" s="239"/>
      <c r="KH11" s="239"/>
      <c r="KI11" s="239"/>
      <c r="KJ11" s="239"/>
      <c r="KK11" s="239"/>
      <c r="KL11" s="239"/>
      <c r="KM11" s="239"/>
      <c r="KN11" s="239"/>
      <c r="KO11" s="239"/>
      <c r="KP11" s="239"/>
      <c r="KQ11" s="239"/>
      <c r="KR11" s="239"/>
      <c r="KS11" s="239"/>
      <c r="KT11" s="239"/>
      <c r="KU11" s="239"/>
      <c r="KV11" s="239"/>
      <c r="KW11" s="239"/>
      <c r="KX11" s="239"/>
      <c r="KY11" s="239"/>
      <c r="KZ11" s="239"/>
      <c r="LA11" s="239"/>
      <c r="LB11" s="239"/>
      <c r="LC11" s="239"/>
      <c r="LD11" s="239"/>
      <c r="LE11" s="239"/>
      <c r="LF11" s="239"/>
      <c r="LG11" s="239"/>
      <c r="LH11" s="239"/>
      <c r="LI11" s="239"/>
      <c r="LJ11" s="239"/>
      <c r="LK11" s="239"/>
      <c r="LL11" s="239"/>
      <c r="LM11" s="239"/>
      <c r="LN11" s="239"/>
      <c r="LO11" s="239"/>
      <c r="LP11" s="239"/>
      <c r="LQ11" s="239"/>
      <c r="LR11" s="239"/>
      <c r="LS11" s="239"/>
      <c r="LT11" s="239"/>
      <c r="LU11" s="239"/>
      <c r="LV11" s="239"/>
      <c r="LW11" s="239"/>
      <c r="LX11" s="239"/>
      <c r="LY11" s="239"/>
      <c r="LZ11" s="239"/>
      <c r="MA11" s="239"/>
      <c r="MB11" s="239"/>
      <c r="MC11" s="239"/>
      <c r="MD11" s="239"/>
      <c r="ME11" s="239"/>
      <c r="MF11" s="239"/>
      <c r="MG11" s="239"/>
      <c r="MH11" s="239"/>
      <c r="MI11" s="239"/>
      <c r="MJ11" s="239"/>
      <c r="MK11" s="239"/>
      <c r="ML11" s="239"/>
      <c r="MM11" s="239"/>
      <c r="MN11" s="239"/>
      <c r="MO11" s="239"/>
      <c r="MP11" s="239"/>
      <c r="MQ11" s="239"/>
      <c r="MR11" s="239"/>
      <c r="MS11" s="239"/>
      <c r="MT11" s="239"/>
      <c r="MU11" s="239"/>
      <c r="MV11" s="239"/>
      <c r="MW11" s="239"/>
      <c r="MX11" s="239"/>
      <c r="MY11" s="239"/>
      <c r="MZ11" s="239"/>
      <c r="NA11" s="239"/>
      <c r="NB11" s="239"/>
      <c r="NC11" s="239"/>
      <c r="ND11" s="239"/>
      <c r="NE11" s="239"/>
      <c r="NF11" s="239"/>
      <c r="NG11" s="239"/>
      <c r="NH11" s="239"/>
      <c r="NI11" s="239"/>
      <c r="NJ11" s="239"/>
      <c r="NK11" s="239"/>
      <c r="NL11" s="239"/>
      <c r="NM11" s="239"/>
      <c r="NN11" s="239"/>
      <c r="NO11" s="239"/>
      <c r="NP11" s="239"/>
      <c r="NQ11" s="239"/>
      <c r="NR11" s="239"/>
      <c r="NS11" s="239"/>
      <c r="NT11" s="239"/>
      <c r="NU11" s="239"/>
      <c r="NV11" s="239"/>
      <c r="NW11" s="239"/>
      <c r="NX11" s="239"/>
      <c r="NY11" s="239"/>
      <c r="NZ11" s="239"/>
      <c r="OA11" s="239"/>
      <c r="OB11" s="239"/>
      <c r="OC11" s="239"/>
      <c r="OD11" s="239"/>
      <c r="OE11" s="239"/>
      <c r="OF11" s="239"/>
      <c r="OG11" s="239"/>
      <c r="OH11" s="239"/>
      <c r="OI11" s="239"/>
      <c r="OJ11" s="239"/>
      <c r="OK11" s="239"/>
      <c r="OL11" s="239"/>
      <c r="OM11" s="239"/>
      <c r="ON11" s="239"/>
      <c r="OO11" s="239"/>
      <c r="OP11" s="239"/>
      <c r="OQ11" s="239"/>
      <c r="OR11" s="239"/>
      <c r="OS11" s="239"/>
      <c r="OT11" s="239"/>
      <c r="OU11" s="239"/>
      <c r="OV11" s="239"/>
      <c r="OW11" s="239"/>
      <c r="OX11" s="239"/>
      <c r="OY11" s="239"/>
      <c r="OZ11" s="239"/>
      <c r="PA11" s="239"/>
      <c r="PB11" s="239"/>
      <c r="PC11" s="239"/>
      <c r="PD11" s="239"/>
      <c r="PE11" s="239"/>
      <c r="PF11" s="239"/>
      <c r="PG11" s="239"/>
      <c r="PH11" s="239"/>
      <c r="PI11" s="239"/>
      <c r="PJ11" s="239"/>
      <c r="PK11" s="239"/>
      <c r="PL11" s="239"/>
      <c r="PM11" s="239"/>
      <c r="PN11" s="239"/>
      <c r="PO11" s="239"/>
      <c r="PP11" s="239"/>
      <c r="PQ11" s="239"/>
      <c r="PR11" s="239"/>
      <c r="PS11" s="239"/>
      <c r="PT11" s="239"/>
      <c r="PU11" s="239"/>
      <c r="PV11" s="239"/>
      <c r="PW11" s="239"/>
      <c r="PX11" s="239"/>
      <c r="PY11" s="239"/>
      <c r="PZ11" s="239"/>
      <c r="QA11" s="239"/>
      <c r="QB11" s="239"/>
      <c r="QC11" s="239"/>
      <c r="QD11" s="239"/>
      <c r="QE11" s="239"/>
      <c r="QF11" s="239"/>
      <c r="QG11" s="239"/>
      <c r="QH11" s="239"/>
      <c r="QI11" s="239"/>
      <c r="QJ11" s="239"/>
      <c r="QK11" s="239"/>
      <c r="QL11" s="239"/>
      <c r="QM11" s="239"/>
      <c r="QN11" s="239"/>
      <c r="QO11" s="239"/>
      <c r="QP11" s="239"/>
      <c r="QQ11" s="239"/>
      <c r="QR11" s="239"/>
      <c r="QS11" s="239"/>
      <c r="QT11" s="239"/>
      <c r="QU11" s="239"/>
      <c r="QV11" s="239"/>
      <c r="QW11" s="239"/>
      <c r="QX11" s="239"/>
      <c r="QY11" s="239"/>
      <c r="QZ11" s="239"/>
      <c r="RA11" s="239"/>
      <c r="RB11" s="239"/>
      <c r="RC11" s="239"/>
      <c r="RD11" s="239"/>
      <c r="RE11" s="239"/>
      <c r="RF11" s="239"/>
      <c r="RG11" s="239"/>
      <c r="RH11" s="239"/>
      <c r="RI11" s="239"/>
      <c r="RJ11" s="239"/>
      <c r="RK11" s="239"/>
      <c r="RL11" s="239"/>
      <c r="RM11" s="239"/>
      <c r="RN11" s="239"/>
      <c r="RO11" s="239"/>
      <c r="RP11" s="239"/>
      <c r="RQ11" s="239"/>
      <c r="RR11" s="239"/>
      <c r="RS11" s="239"/>
      <c r="RT11" s="239"/>
      <c r="RU11" s="239"/>
      <c r="RV11" s="239"/>
      <c r="RW11" s="239"/>
      <c r="RX11" s="239"/>
      <c r="RY11" s="239"/>
      <c r="RZ11" s="239"/>
      <c r="SA11" s="239"/>
      <c r="SB11" s="239"/>
      <c r="SC11" s="239"/>
      <c r="SD11" s="239"/>
      <c r="SE11" s="239"/>
      <c r="SF11" s="239"/>
      <c r="SG11" s="239"/>
      <c r="SH11" s="239"/>
      <c r="SI11" s="239"/>
      <c r="SJ11" s="239"/>
      <c r="SK11" s="239"/>
      <c r="SL11" s="239"/>
      <c r="SM11" s="239"/>
      <c r="SN11" s="239"/>
      <c r="SO11" s="239"/>
      <c r="SP11" s="239"/>
      <c r="SQ11" s="239"/>
      <c r="SR11" s="239"/>
      <c r="SS11" s="239"/>
      <c r="ST11" s="239"/>
      <c r="SU11" s="239"/>
      <c r="SV11" s="239"/>
      <c r="SW11" s="239"/>
      <c r="SX11" s="239"/>
      <c r="SY11" s="239"/>
      <c r="SZ11" s="239"/>
      <c r="TA11" s="239"/>
      <c r="TB11" s="239"/>
      <c r="TC11" s="239"/>
      <c r="TD11" s="239"/>
      <c r="TE11" s="239"/>
      <c r="TF11" s="239"/>
      <c r="TG11" s="239"/>
      <c r="TH11" s="239"/>
      <c r="TI11" s="239"/>
      <c r="TJ11" s="239"/>
      <c r="TK11" s="239"/>
      <c r="TL11" s="239"/>
      <c r="TM11" s="239"/>
      <c r="TN11" s="239"/>
      <c r="TO11" s="239"/>
      <c r="TP11" s="239"/>
      <c r="TQ11" s="239"/>
      <c r="TR11" s="239"/>
      <c r="TS11" s="239"/>
      <c r="TT11" s="239"/>
      <c r="TU11" s="239"/>
      <c r="TV11" s="239"/>
      <c r="TW11" s="239"/>
      <c r="TX11" s="239"/>
      <c r="TY11" s="239"/>
      <c r="TZ11" s="239"/>
      <c r="UA11" s="239"/>
      <c r="UB11" s="239"/>
      <c r="UC11" s="239"/>
      <c r="UD11" s="239"/>
      <c r="UE11" s="239"/>
      <c r="UF11" s="239"/>
      <c r="UG11" s="239"/>
      <c r="UH11" s="239"/>
      <c r="UI11" s="239"/>
      <c r="UJ11" s="239"/>
      <c r="UK11" s="239"/>
      <c r="UL11" s="239"/>
      <c r="UM11" s="239"/>
      <c r="UN11" s="239"/>
      <c r="UO11" s="239"/>
      <c r="UP11" s="239"/>
      <c r="UQ11" s="239"/>
      <c r="UR11" s="239"/>
      <c r="US11" s="239"/>
      <c r="UT11" s="239"/>
      <c r="UU11" s="239"/>
      <c r="UV11" s="239"/>
      <c r="UW11" s="239"/>
      <c r="UX11" s="239"/>
      <c r="UY11" s="239"/>
      <c r="UZ11" s="239"/>
      <c r="VA11" s="239"/>
      <c r="VB11" s="239"/>
      <c r="VC11" s="239"/>
      <c r="VD11" s="239"/>
      <c r="VE11" s="239"/>
      <c r="VF11" s="239"/>
      <c r="VG11" s="239"/>
      <c r="VH11" s="239"/>
      <c r="VI11" s="239"/>
      <c r="VJ11" s="239"/>
      <c r="VK11" s="239"/>
      <c r="VL11" s="239"/>
      <c r="VM11" s="239"/>
      <c r="VN11" s="239"/>
      <c r="VO11" s="239"/>
      <c r="VP11" s="239"/>
      <c r="VQ11" s="239"/>
      <c r="VR11" s="239"/>
      <c r="VS11" s="239"/>
      <c r="VT11" s="239"/>
      <c r="VU11" s="239"/>
      <c r="VV11" s="239"/>
      <c r="VW11" s="239"/>
      <c r="VX11" s="239"/>
      <c r="VY11" s="239"/>
      <c r="VZ11" s="239"/>
      <c r="WA11" s="239"/>
      <c r="WB11" s="239"/>
      <c r="WC11" s="239"/>
      <c r="WD11" s="239"/>
      <c r="WE11" s="239"/>
      <c r="WF11" s="239"/>
      <c r="WG11" s="239"/>
      <c r="WH11" s="239"/>
      <c r="WI11" s="239"/>
      <c r="WJ11" s="239"/>
      <c r="WK11" s="239"/>
      <c r="WL11" s="239"/>
      <c r="WM11" s="239"/>
      <c r="WN11" s="239"/>
      <c r="WO11" s="239"/>
      <c r="WP11" s="239"/>
      <c r="WQ11" s="239"/>
      <c r="WR11" s="239"/>
      <c r="WS11" s="239"/>
      <c r="WT11" s="239"/>
      <c r="WU11" s="239"/>
      <c r="WV11" s="239"/>
      <c r="WW11" s="239"/>
      <c r="WX11" s="239"/>
      <c r="WY11" s="239"/>
      <c r="WZ11" s="239"/>
      <c r="XA11" s="239"/>
      <c r="XB11" s="239"/>
      <c r="XC11" s="239"/>
      <c r="XD11" s="239"/>
      <c r="XE11" s="239"/>
      <c r="XF11" s="239"/>
      <c r="XG11" s="239"/>
      <c r="XH11" s="239"/>
      <c r="XI11" s="239"/>
      <c r="XJ11" s="239"/>
      <c r="XK11" s="239"/>
      <c r="XL11" s="239"/>
      <c r="XM11" s="239"/>
      <c r="XN11" s="239"/>
      <c r="XO11" s="239"/>
      <c r="XP11" s="239"/>
      <c r="XQ11" s="239"/>
      <c r="XR11" s="239"/>
      <c r="XS11" s="239"/>
      <c r="XT11" s="239"/>
      <c r="XU11" s="239"/>
      <c r="XV11" s="239"/>
      <c r="XW11" s="239"/>
      <c r="XX11" s="239"/>
      <c r="XY11" s="239"/>
      <c r="XZ11" s="239"/>
      <c r="YA11" s="239"/>
      <c r="YB11" s="239"/>
      <c r="YC11" s="239"/>
      <c r="YD11" s="239"/>
      <c r="YE11" s="239"/>
      <c r="YF11" s="239"/>
      <c r="YG11" s="239"/>
      <c r="YH11" s="239"/>
      <c r="YI11" s="239"/>
      <c r="YJ11" s="239"/>
      <c r="YK11" s="239"/>
      <c r="YL11" s="239"/>
      <c r="YM11" s="239"/>
      <c r="YN11" s="239"/>
      <c r="YO11" s="239"/>
      <c r="YP11" s="239"/>
      <c r="YQ11" s="239"/>
      <c r="YR11" s="239"/>
      <c r="YS11" s="239"/>
      <c r="YT11" s="239"/>
      <c r="YU11" s="239"/>
      <c r="YV11" s="239"/>
      <c r="YW11" s="239"/>
      <c r="YX11" s="239"/>
      <c r="YY11" s="239"/>
      <c r="YZ11" s="239"/>
      <c r="ZA11" s="239"/>
      <c r="ZB11" s="239"/>
      <c r="ZC11" s="239"/>
      <c r="ZD11" s="239"/>
      <c r="ZE11" s="239"/>
      <c r="ZF11" s="239"/>
      <c r="ZG11" s="239"/>
      <c r="ZH11" s="239"/>
      <c r="ZI11" s="239"/>
      <c r="ZJ11" s="239"/>
      <c r="ZK11" s="239"/>
      <c r="ZL11" s="239"/>
      <c r="ZM11" s="239"/>
      <c r="ZN11" s="239"/>
      <c r="ZO11" s="239"/>
      <c r="ZP11" s="239"/>
      <c r="ZQ11" s="239"/>
      <c r="ZR11" s="239"/>
      <c r="ZS11" s="239"/>
      <c r="ZT11" s="239"/>
      <c r="ZU11" s="239"/>
      <c r="ZV11" s="239"/>
      <c r="ZW11" s="239"/>
      <c r="ZX11" s="239"/>
      <c r="ZY11" s="239"/>
      <c r="ZZ11" s="239"/>
      <c r="AAA11" s="239"/>
      <c r="AAB11" s="239"/>
      <c r="AAC11" s="239"/>
      <c r="AAD11" s="239"/>
      <c r="AAE11" s="239"/>
      <c r="AAF11" s="239"/>
      <c r="AAG11" s="239"/>
      <c r="AAH11" s="239"/>
      <c r="AAI11" s="239"/>
      <c r="AAJ11" s="239"/>
      <c r="AAK11" s="239"/>
      <c r="AAL11" s="239"/>
      <c r="AAM11" s="239"/>
      <c r="AAN11" s="239"/>
      <c r="AAO11" s="239"/>
      <c r="AAP11" s="239"/>
      <c r="AAQ11" s="239"/>
      <c r="AAR11" s="239"/>
      <c r="AAS11" s="239"/>
      <c r="AAT11" s="239"/>
      <c r="AAU11" s="239"/>
      <c r="AAV11" s="239"/>
      <c r="AAW11" s="239"/>
      <c r="AAX11" s="239"/>
      <c r="AAY11" s="239"/>
      <c r="AAZ11" s="239"/>
      <c r="ABA11" s="239"/>
      <c r="ABB11" s="239"/>
      <c r="ABC11" s="239"/>
      <c r="ABD11" s="239"/>
      <c r="ABE11" s="239"/>
      <c r="ABF11" s="239"/>
      <c r="ABG11" s="239"/>
      <c r="ABH11" s="239"/>
      <c r="ABI11" s="239"/>
      <c r="ABJ11" s="239"/>
      <c r="ABK11" s="239"/>
      <c r="ABL11" s="239"/>
      <c r="ABM11" s="239"/>
      <c r="ABN11" s="239"/>
      <c r="ABO11" s="239"/>
      <c r="ABP11" s="239"/>
      <c r="ABQ11" s="239"/>
      <c r="ABR11" s="239"/>
      <c r="ABS11" s="239"/>
      <c r="ABT11" s="239"/>
      <c r="ABU11" s="239"/>
      <c r="ABV11" s="239"/>
      <c r="ABW11" s="239"/>
      <c r="ABX11" s="239"/>
      <c r="ABY11" s="239"/>
      <c r="ABZ11" s="239"/>
      <c r="ACA11" s="239"/>
      <c r="ACB11" s="239"/>
      <c r="ACC11" s="239"/>
      <c r="ACD11" s="239"/>
      <c r="ACE11" s="239"/>
      <c r="ACF11" s="239"/>
      <c r="ACG11" s="239"/>
      <c r="ACH11" s="239"/>
      <c r="ACI11" s="239"/>
      <c r="ACJ11" s="239"/>
      <c r="ACK11" s="239"/>
      <c r="ACL11" s="239"/>
      <c r="ACM11" s="239"/>
      <c r="ACN11" s="239"/>
      <c r="ACO11" s="239"/>
      <c r="ACP11" s="239"/>
      <c r="ACQ11" s="239"/>
      <c r="ACR11" s="239"/>
      <c r="ACS11" s="239"/>
      <c r="ACT11" s="239"/>
      <c r="ACU11" s="239"/>
      <c r="ACV11" s="239"/>
      <c r="ACW11" s="239"/>
      <c r="ACX11" s="239"/>
      <c r="ACY11" s="239"/>
      <c r="ACZ11" s="239"/>
      <c r="ADA11" s="239"/>
      <c r="ADB11" s="239"/>
      <c r="ADC11" s="239"/>
      <c r="ADD11" s="239"/>
      <c r="ADE11" s="239"/>
      <c r="ADF11" s="239"/>
      <c r="ADG11" s="239"/>
      <c r="ADH11" s="239"/>
      <c r="ADI11" s="239"/>
      <c r="ADJ11" s="239"/>
      <c r="ADK11" s="239"/>
      <c r="ADL11" s="239"/>
      <c r="ADM11" s="239"/>
      <c r="ADN11" s="239"/>
      <c r="ADO11" s="239"/>
      <c r="ADP11" s="239"/>
      <c r="ADQ11" s="239"/>
      <c r="ADR11" s="239"/>
      <c r="ADS11" s="239"/>
      <c r="ADT11" s="239"/>
      <c r="ADU11" s="239"/>
      <c r="ADV11" s="239"/>
      <c r="ADW11" s="239"/>
      <c r="ADX11" s="239"/>
      <c r="ADY11" s="239"/>
      <c r="ADZ11" s="239"/>
      <c r="AEA11" s="239"/>
      <c r="AEB11" s="239"/>
      <c r="AEC11" s="239"/>
      <c r="AED11" s="239"/>
      <c r="AEE11" s="239"/>
      <c r="AEF11" s="239"/>
      <c r="AEG11" s="239"/>
      <c r="AEH11" s="239"/>
      <c r="AEI11" s="239"/>
      <c r="AEJ11" s="239"/>
      <c r="AEK11" s="239"/>
      <c r="AEL11" s="239"/>
      <c r="AEM11" s="239"/>
      <c r="AEN11" s="239"/>
      <c r="AEO11" s="239"/>
      <c r="AEP11" s="239"/>
      <c r="AEQ11" s="239"/>
      <c r="AER11" s="239"/>
      <c r="AES11" s="239"/>
      <c r="AET11" s="239"/>
      <c r="AEU11" s="239"/>
      <c r="AEV11" s="239"/>
      <c r="AEW11" s="239"/>
      <c r="AEX11" s="239"/>
      <c r="AEY11" s="239"/>
      <c r="AEZ11" s="239"/>
      <c r="AFA11" s="239"/>
      <c r="AFB11" s="239"/>
      <c r="AFC11" s="239"/>
      <c r="AFD11" s="239"/>
      <c r="AFE11" s="239"/>
      <c r="AFF11" s="239"/>
      <c r="AFG11" s="239"/>
      <c r="AFH11" s="239"/>
      <c r="AFI11" s="239"/>
      <c r="AFJ11" s="239"/>
      <c r="AFK11" s="239"/>
      <c r="AFL11" s="239"/>
      <c r="AFM11" s="239"/>
      <c r="AFN11" s="239"/>
      <c r="AFO11" s="239"/>
      <c r="AFP11" s="239"/>
      <c r="AFQ11" s="239"/>
      <c r="AFR11" s="239"/>
      <c r="AFS11" s="239"/>
      <c r="AFT11" s="239"/>
      <c r="AFU11" s="239"/>
      <c r="AFV11" s="239"/>
      <c r="AFW11" s="239"/>
      <c r="AFX11" s="239"/>
      <c r="AFY11" s="239"/>
      <c r="AFZ11" s="239"/>
      <c r="AGA11" s="239"/>
      <c r="AGB11" s="239"/>
      <c r="AGC11" s="239"/>
      <c r="AGD11" s="239"/>
      <c r="AGE11" s="239"/>
      <c r="AGF11" s="239"/>
      <c r="AGG11" s="239"/>
      <c r="AGH11" s="239"/>
      <c r="AGI11" s="239"/>
      <c r="AGJ11" s="239"/>
      <c r="AGK11" s="239"/>
      <c r="AGL11" s="239"/>
      <c r="AGM11" s="239"/>
      <c r="AGN11" s="239"/>
      <c r="AGO11" s="239"/>
      <c r="AGP11" s="239"/>
      <c r="AGQ11" s="239"/>
      <c r="AGR11" s="239"/>
      <c r="AGS11" s="239"/>
      <c r="AGT11" s="239"/>
      <c r="AGU11" s="239"/>
      <c r="AGV11" s="239"/>
      <c r="AGW11" s="239"/>
      <c r="AGX11" s="239"/>
      <c r="AGY11" s="239"/>
      <c r="AGZ11" s="239"/>
      <c r="AHA11" s="239"/>
      <c r="AHB11" s="239"/>
      <c r="AHC11" s="239"/>
      <c r="AHD11" s="239"/>
      <c r="AHE11" s="239"/>
      <c r="AHF11" s="239"/>
      <c r="AHG11" s="239"/>
      <c r="AHH11" s="239"/>
      <c r="AHI11" s="239"/>
      <c r="AHJ11" s="239"/>
      <c r="AHK11" s="239"/>
      <c r="AHL11" s="239"/>
      <c r="AHM11" s="239"/>
      <c r="AHN11" s="239"/>
      <c r="AHO11" s="239"/>
      <c r="AHP11" s="239"/>
      <c r="AHQ11" s="239"/>
      <c r="AHR11" s="239"/>
      <c r="AHS11" s="239"/>
      <c r="AHT11" s="239"/>
      <c r="AHU11" s="239"/>
      <c r="AHV11" s="239"/>
      <c r="AHW11" s="239"/>
      <c r="AHX11" s="239"/>
      <c r="AHY11" s="239"/>
      <c r="AHZ11" s="239"/>
      <c r="AIA11" s="239"/>
      <c r="AIB11" s="239"/>
      <c r="AIC11" s="239"/>
      <c r="AID11" s="239"/>
      <c r="AIE11" s="239"/>
      <c r="AIF11" s="239"/>
      <c r="AIG11" s="239"/>
      <c r="AIH11" s="239"/>
      <c r="AII11" s="239"/>
      <c r="AIJ11" s="239"/>
      <c r="AIK11" s="239"/>
      <c r="AIL11" s="239"/>
      <c r="AIM11" s="239"/>
      <c r="AIN11" s="239"/>
      <c r="AIO11" s="239"/>
      <c r="AIP11" s="239"/>
      <c r="AIQ11" s="239"/>
      <c r="AIR11" s="239"/>
      <c r="AIS11" s="239"/>
      <c r="AIT11" s="239"/>
      <c r="AIU11" s="239"/>
      <c r="AIV11" s="239"/>
      <c r="AIW11" s="239"/>
      <c r="AIX11" s="239"/>
      <c r="AIY11" s="239"/>
      <c r="AIZ11" s="239"/>
      <c r="AJA11" s="239"/>
      <c r="AJB11" s="239"/>
      <c r="AJC11" s="239"/>
      <c r="AJD11" s="239"/>
      <c r="AJE11" s="239"/>
      <c r="AJF11" s="239"/>
      <c r="AJG11" s="239"/>
      <c r="AJH11" s="239"/>
      <c r="AJI11" s="239"/>
      <c r="AJJ11" s="239"/>
      <c r="AJK11" s="239"/>
      <c r="AJL11" s="239"/>
      <c r="AJM11" s="239"/>
      <c r="AJN11" s="239"/>
      <c r="AJO11" s="239"/>
      <c r="AJP11" s="239"/>
      <c r="AJQ11" s="239"/>
      <c r="AJR11" s="239"/>
      <c r="AJS11" s="239"/>
      <c r="AJT11" s="239"/>
      <c r="AJU11" s="239"/>
      <c r="AJV11" s="239"/>
      <c r="AJW11" s="239"/>
      <c r="AJX11" s="239"/>
      <c r="AJY11" s="239"/>
      <c r="AJZ11" s="239"/>
      <c r="AKA11" s="239"/>
      <c r="AKB11" s="239"/>
      <c r="AKC11" s="239"/>
      <c r="AKD11" s="239"/>
      <c r="AKE11" s="239"/>
      <c r="AKF11" s="239"/>
      <c r="AKG11" s="239"/>
      <c r="AKH11" s="239"/>
      <c r="AKI11" s="239"/>
      <c r="AKJ11" s="239"/>
      <c r="AKK11" s="239"/>
      <c r="AKL11" s="239"/>
      <c r="AKM11" s="239"/>
      <c r="AKN11" s="239"/>
      <c r="AKO11" s="239"/>
      <c r="AKP11" s="239"/>
      <c r="AKQ11" s="239"/>
      <c r="AKR11" s="239"/>
      <c r="AKS11" s="239"/>
      <c r="AKT11" s="239"/>
      <c r="AKU11" s="239"/>
      <c r="AKV11" s="239"/>
      <c r="AKW11" s="239"/>
      <c r="AKX11" s="239"/>
      <c r="AKY11" s="239"/>
      <c r="AKZ11" s="239"/>
      <c r="ALA11" s="239"/>
      <c r="ALB11" s="239"/>
      <c r="ALC11" s="239"/>
      <c r="ALD11" s="239"/>
      <c r="ALE11" s="239"/>
      <c r="ALF11" s="239"/>
      <c r="ALG11" s="239"/>
      <c r="ALH11" s="239"/>
      <c r="ALI11" s="239"/>
      <c r="ALJ11" s="239"/>
      <c r="ALK11" s="239"/>
      <c r="ALL11" s="239"/>
      <c r="ALM11" s="239"/>
      <c r="ALN11" s="239"/>
      <c r="ALO11" s="239"/>
      <c r="ALP11" s="239"/>
      <c r="ALQ11" s="239"/>
      <c r="ALR11" s="239"/>
      <c r="ALS11" s="239"/>
      <c r="ALT11" s="239"/>
      <c r="ALU11" s="239"/>
      <c r="ALV11" s="239"/>
      <c r="ALW11" s="239"/>
      <c r="ALX11" s="239"/>
      <c r="ALY11" s="239"/>
      <c r="ALZ11" s="239"/>
      <c r="AMA11" s="239"/>
      <c r="AMB11" s="239"/>
      <c r="AMC11" s="239"/>
      <c r="AMD11" s="239"/>
      <c r="AME11" s="239"/>
      <c r="AMF11" s="239"/>
      <c r="AMG11" s="239"/>
      <c r="AMH11" s="239"/>
      <c r="AMI11" s="239"/>
    </row>
    <row r="12" spans="2:1023" ht="23" customHeight="1" thickBot="1">
      <c r="B12" s="216"/>
      <c r="C12" s="265" t="s">
        <v>140</v>
      </c>
      <c r="D12" s="266">
        <f t="shared" ref="D12:I12" si="0">SUM(D7:D11)</f>
        <v>0</v>
      </c>
      <c r="E12" s="266">
        <f t="shared" si="0"/>
        <v>0</v>
      </c>
      <c r="F12" s="266">
        <f t="shared" si="0"/>
        <v>0</v>
      </c>
      <c r="G12" s="266">
        <f t="shared" si="0"/>
        <v>0</v>
      </c>
      <c r="H12" s="266">
        <f t="shared" si="0"/>
        <v>0</v>
      </c>
      <c r="I12" s="267">
        <f t="shared" si="0"/>
        <v>0</v>
      </c>
    </row>
    <row r="13" spans="2:1023" ht="33.5" customHeight="1">
      <c r="B13" s="216"/>
      <c r="C13" s="562" t="s">
        <v>26</v>
      </c>
      <c r="D13" s="487"/>
      <c r="E13" s="487"/>
      <c r="F13" s="487"/>
      <c r="G13" s="487"/>
      <c r="H13" s="487"/>
      <c r="I13" s="488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  <c r="AA13" s="239"/>
      <c r="AB13" s="239"/>
      <c r="AC13" s="239"/>
      <c r="AD13" s="239"/>
      <c r="AE13" s="239"/>
      <c r="AF13" s="239"/>
      <c r="AG13" s="239"/>
      <c r="AH13" s="239"/>
      <c r="AI13" s="239"/>
      <c r="AJ13" s="239"/>
      <c r="AK13" s="239"/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  <c r="BP13" s="239"/>
      <c r="BQ13" s="239"/>
      <c r="BR13" s="239"/>
      <c r="BS13" s="239"/>
      <c r="BT13" s="239"/>
      <c r="BU13" s="239"/>
      <c r="BV13" s="239"/>
      <c r="BW13" s="239"/>
      <c r="BX13" s="239"/>
      <c r="BY13" s="239"/>
      <c r="BZ13" s="239"/>
      <c r="CA13" s="239"/>
      <c r="CB13" s="239"/>
      <c r="CC13" s="239"/>
      <c r="CD13" s="239"/>
      <c r="CE13" s="239"/>
      <c r="CF13" s="239"/>
      <c r="CG13" s="239"/>
      <c r="CH13" s="239"/>
      <c r="CI13" s="239"/>
      <c r="CJ13" s="239"/>
      <c r="CK13" s="239"/>
      <c r="CL13" s="239"/>
      <c r="CM13" s="239"/>
      <c r="CN13" s="239"/>
      <c r="CO13" s="239"/>
      <c r="CP13" s="239"/>
      <c r="CQ13" s="239"/>
      <c r="CR13" s="239"/>
      <c r="CS13" s="239"/>
      <c r="CT13" s="239"/>
      <c r="CU13" s="239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239"/>
      <c r="DO13" s="239"/>
      <c r="DP13" s="239"/>
      <c r="DQ13" s="239"/>
      <c r="DR13" s="239"/>
      <c r="DS13" s="239"/>
      <c r="DT13" s="239"/>
      <c r="DU13" s="239"/>
      <c r="DV13" s="239"/>
      <c r="DW13" s="239"/>
      <c r="DX13" s="239"/>
      <c r="DY13" s="239"/>
      <c r="DZ13" s="239"/>
      <c r="EA13" s="239"/>
      <c r="EB13" s="239"/>
      <c r="EC13" s="239"/>
      <c r="ED13" s="239"/>
      <c r="EE13" s="239"/>
      <c r="EF13" s="239"/>
      <c r="EG13" s="239"/>
      <c r="EH13" s="239"/>
      <c r="EI13" s="239"/>
      <c r="EJ13" s="239"/>
      <c r="EK13" s="239"/>
      <c r="EL13" s="239"/>
      <c r="EM13" s="239"/>
      <c r="EN13" s="239"/>
      <c r="EO13" s="239"/>
      <c r="EP13" s="239"/>
      <c r="EQ13" s="239"/>
      <c r="ER13" s="239"/>
      <c r="ES13" s="239"/>
      <c r="ET13" s="239"/>
      <c r="EU13" s="239"/>
      <c r="EV13" s="239"/>
      <c r="EW13" s="239"/>
      <c r="EX13" s="239"/>
      <c r="EY13" s="239"/>
      <c r="EZ13" s="239"/>
      <c r="FA13" s="239"/>
      <c r="FB13" s="239"/>
      <c r="FC13" s="239"/>
      <c r="FD13" s="239"/>
      <c r="FE13" s="239"/>
      <c r="FF13" s="239"/>
      <c r="FG13" s="239"/>
      <c r="FH13" s="239"/>
      <c r="FI13" s="239"/>
      <c r="FJ13" s="239"/>
      <c r="FK13" s="239"/>
      <c r="FL13" s="239"/>
      <c r="FM13" s="239"/>
      <c r="FN13" s="239"/>
      <c r="FO13" s="239"/>
      <c r="FP13" s="239"/>
      <c r="FQ13" s="239"/>
      <c r="FR13" s="239"/>
      <c r="FS13" s="239"/>
      <c r="FT13" s="239"/>
      <c r="FU13" s="239"/>
      <c r="FV13" s="239"/>
      <c r="FW13" s="239"/>
      <c r="FX13" s="239"/>
      <c r="FY13" s="239"/>
      <c r="FZ13" s="239"/>
      <c r="GA13" s="239"/>
      <c r="GB13" s="239"/>
      <c r="GC13" s="239"/>
      <c r="GD13" s="239"/>
      <c r="GE13" s="239"/>
      <c r="GF13" s="239"/>
      <c r="GG13" s="239"/>
      <c r="GH13" s="239"/>
      <c r="GI13" s="239"/>
      <c r="GJ13" s="239"/>
      <c r="GK13" s="239"/>
      <c r="GL13" s="239"/>
      <c r="GM13" s="239"/>
      <c r="GN13" s="239"/>
      <c r="GO13" s="239"/>
      <c r="GP13" s="239"/>
      <c r="GQ13" s="239"/>
      <c r="GR13" s="239"/>
      <c r="GS13" s="239"/>
      <c r="GT13" s="239"/>
      <c r="GU13" s="239"/>
      <c r="GV13" s="239"/>
      <c r="GW13" s="239"/>
      <c r="GX13" s="239"/>
      <c r="GY13" s="239"/>
      <c r="GZ13" s="239"/>
      <c r="HA13" s="239"/>
      <c r="HB13" s="239"/>
      <c r="HC13" s="239"/>
      <c r="HD13" s="239"/>
      <c r="HE13" s="239"/>
      <c r="HF13" s="239"/>
      <c r="HG13" s="239"/>
      <c r="HH13" s="239"/>
      <c r="HI13" s="239"/>
      <c r="HJ13" s="239"/>
      <c r="HK13" s="239"/>
      <c r="HL13" s="239"/>
      <c r="HM13" s="239"/>
      <c r="HN13" s="239"/>
      <c r="HO13" s="239"/>
      <c r="HP13" s="239"/>
      <c r="HQ13" s="239"/>
      <c r="HR13" s="239"/>
      <c r="HS13" s="239"/>
      <c r="HT13" s="239"/>
      <c r="HU13" s="239"/>
      <c r="HV13" s="239"/>
      <c r="HW13" s="239"/>
      <c r="HX13" s="239"/>
      <c r="HY13" s="239"/>
      <c r="HZ13" s="239"/>
      <c r="IA13" s="239"/>
      <c r="IB13" s="239"/>
      <c r="IC13" s="239"/>
      <c r="ID13" s="239"/>
      <c r="IE13" s="239"/>
      <c r="IF13" s="239"/>
      <c r="IG13" s="239"/>
      <c r="IH13" s="239"/>
      <c r="II13" s="239"/>
      <c r="IJ13" s="239"/>
      <c r="IK13" s="239"/>
      <c r="IL13" s="239"/>
      <c r="IM13" s="239"/>
      <c r="IN13" s="239"/>
      <c r="IO13" s="239"/>
      <c r="IP13" s="239"/>
      <c r="IQ13" s="239"/>
      <c r="IR13" s="239"/>
      <c r="IS13" s="239"/>
      <c r="IT13" s="239"/>
      <c r="IU13" s="239"/>
      <c r="IV13" s="239"/>
      <c r="IW13" s="239"/>
      <c r="IX13" s="239"/>
      <c r="IY13" s="239"/>
      <c r="IZ13" s="239"/>
      <c r="JA13" s="239"/>
      <c r="JB13" s="239"/>
      <c r="JC13" s="239"/>
      <c r="JD13" s="239"/>
      <c r="JE13" s="239"/>
      <c r="JF13" s="239"/>
      <c r="JG13" s="239"/>
      <c r="JH13" s="239"/>
      <c r="JI13" s="239"/>
      <c r="JJ13" s="239"/>
      <c r="JK13" s="239"/>
      <c r="JL13" s="239"/>
      <c r="JM13" s="239"/>
      <c r="JN13" s="239"/>
      <c r="JO13" s="239"/>
      <c r="JP13" s="239"/>
      <c r="JQ13" s="239"/>
      <c r="JR13" s="239"/>
      <c r="JS13" s="239"/>
      <c r="JT13" s="239"/>
      <c r="JU13" s="239"/>
      <c r="JV13" s="239"/>
      <c r="JW13" s="239"/>
      <c r="JX13" s="239"/>
      <c r="JY13" s="239"/>
      <c r="JZ13" s="239"/>
      <c r="KA13" s="239"/>
      <c r="KB13" s="239"/>
      <c r="KC13" s="239"/>
      <c r="KD13" s="239"/>
      <c r="KE13" s="239"/>
      <c r="KF13" s="239"/>
      <c r="KG13" s="239"/>
      <c r="KH13" s="239"/>
      <c r="KI13" s="239"/>
      <c r="KJ13" s="239"/>
      <c r="KK13" s="239"/>
      <c r="KL13" s="239"/>
      <c r="KM13" s="239"/>
      <c r="KN13" s="239"/>
      <c r="KO13" s="239"/>
      <c r="KP13" s="239"/>
      <c r="KQ13" s="239"/>
      <c r="KR13" s="239"/>
      <c r="KS13" s="239"/>
      <c r="KT13" s="239"/>
      <c r="KU13" s="239"/>
      <c r="KV13" s="239"/>
      <c r="KW13" s="239"/>
      <c r="KX13" s="239"/>
      <c r="KY13" s="239"/>
      <c r="KZ13" s="239"/>
      <c r="LA13" s="239"/>
      <c r="LB13" s="239"/>
      <c r="LC13" s="239"/>
      <c r="LD13" s="239"/>
      <c r="LE13" s="239"/>
      <c r="LF13" s="239"/>
      <c r="LG13" s="239"/>
      <c r="LH13" s="239"/>
      <c r="LI13" s="239"/>
      <c r="LJ13" s="239"/>
      <c r="LK13" s="239"/>
      <c r="LL13" s="239"/>
      <c r="LM13" s="239"/>
      <c r="LN13" s="239"/>
      <c r="LO13" s="239"/>
      <c r="LP13" s="239"/>
      <c r="LQ13" s="239"/>
      <c r="LR13" s="239"/>
      <c r="LS13" s="239"/>
      <c r="LT13" s="239"/>
      <c r="LU13" s="239"/>
      <c r="LV13" s="239"/>
      <c r="LW13" s="239"/>
      <c r="LX13" s="239"/>
      <c r="LY13" s="239"/>
      <c r="LZ13" s="239"/>
      <c r="MA13" s="239"/>
      <c r="MB13" s="239"/>
      <c r="MC13" s="239"/>
      <c r="MD13" s="239"/>
      <c r="ME13" s="239"/>
      <c r="MF13" s="239"/>
      <c r="MG13" s="239"/>
      <c r="MH13" s="239"/>
      <c r="MI13" s="239"/>
      <c r="MJ13" s="239"/>
      <c r="MK13" s="239"/>
      <c r="ML13" s="239"/>
      <c r="MM13" s="239"/>
      <c r="MN13" s="239"/>
      <c r="MO13" s="239"/>
      <c r="MP13" s="239"/>
      <c r="MQ13" s="239"/>
      <c r="MR13" s="239"/>
      <c r="MS13" s="239"/>
      <c r="MT13" s="239"/>
      <c r="MU13" s="239"/>
      <c r="MV13" s="239"/>
      <c r="MW13" s="239"/>
      <c r="MX13" s="239"/>
      <c r="MY13" s="239"/>
      <c r="MZ13" s="239"/>
      <c r="NA13" s="239"/>
      <c r="NB13" s="239"/>
      <c r="NC13" s="239"/>
      <c r="ND13" s="239"/>
      <c r="NE13" s="239"/>
      <c r="NF13" s="239"/>
      <c r="NG13" s="239"/>
      <c r="NH13" s="239"/>
      <c r="NI13" s="239"/>
      <c r="NJ13" s="239"/>
      <c r="NK13" s="239"/>
      <c r="NL13" s="239"/>
      <c r="NM13" s="239"/>
      <c r="NN13" s="239"/>
      <c r="NO13" s="239"/>
      <c r="NP13" s="239"/>
      <c r="NQ13" s="239"/>
      <c r="NR13" s="239"/>
      <c r="NS13" s="239"/>
      <c r="NT13" s="239"/>
      <c r="NU13" s="239"/>
      <c r="NV13" s="239"/>
      <c r="NW13" s="239"/>
      <c r="NX13" s="239"/>
      <c r="NY13" s="239"/>
      <c r="NZ13" s="239"/>
      <c r="OA13" s="239"/>
      <c r="OB13" s="239"/>
      <c r="OC13" s="239"/>
      <c r="OD13" s="239"/>
      <c r="OE13" s="239"/>
      <c r="OF13" s="239"/>
      <c r="OG13" s="239"/>
      <c r="OH13" s="239"/>
      <c r="OI13" s="239"/>
      <c r="OJ13" s="239"/>
      <c r="OK13" s="239"/>
      <c r="OL13" s="239"/>
      <c r="OM13" s="239"/>
      <c r="ON13" s="239"/>
      <c r="OO13" s="239"/>
      <c r="OP13" s="239"/>
      <c r="OQ13" s="239"/>
      <c r="OR13" s="239"/>
      <c r="OS13" s="239"/>
      <c r="OT13" s="239"/>
      <c r="OU13" s="239"/>
      <c r="OV13" s="239"/>
      <c r="OW13" s="239"/>
      <c r="OX13" s="239"/>
      <c r="OY13" s="239"/>
      <c r="OZ13" s="239"/>
      <c r="PA13" s="239"/>
      <c r="PB13" s="239"/>
      <c r="PC13" s="239"/>
      <c r="PD13" s="239"/>
      <c r="PE13" s="239"/>
      <c r="PF13" s="239"/>
      <c r="PG13" s="239"/>
      <c r="PH13" s="239"/>
      <c r="PI13" s="239"/>
      <c r="PJ13" s="239"/>
      <c r="PK13" s="239"/>
      <c r="PL13" s="239"/>
      <c r="PM13" s="239"/>
      <c r="PN13" s="239"/>
      <c r="PO13" s="239"/>
      <c r="PP13" s="239"/>
      <c r="PQ13" s="239"/>
      <c r="PR13" s="239"/>
      <c r="PS13" s="239"/>
      <c r="PT13" s="239"/>
      <c r="PU13" s="239"/>
      <c r="PV13" s="239"/>
      <c r="PW13" s="239"/>
      <c r="PX13" s="239"/>
      <c r="PY13" s="239"/>
      <c r="PZ13" s="239"/>
      <c r="QA13" s="239"/>
      <c r="QB13" s="239"/>
      <c r="QC13" s="239"/>
      <c r="QD13" s="239"/>
      <c r="QE13" s="239"/>
      <c r="QF13" s="239"/>
      <c r="QG13" s="239"/>
      <c r="QH13" s="239"/>
      <c r="QI13" s="239"/>
      <c r="QJ13" s="239"/>
      <c r="QK13" s="239"/>
      <c r="QL13" s="239"/>
      <c r="QM13" s="239"/>
      <c r="QN13" s="239"/>
      <c r="QO13" s="239"/>
      <c r="QP13" s="239"/>
      <c r="QQ13" s="239"/>
      <c r="QR13" s="239"/>
      <c r="QS13" s="239"/>
      <c r="QT13" s="239"/>
      <c r="QU13" s="239"/>
      <c r="QV13" s="239"/>
      <c r="QW13" s="239"/>
      <c r="QX13" s="239"/>
      <c r="QY13" s="239"/>
      <c r="QZ13" s="239"/>
      <c r="RA13" s="239"/>
      <c r="RB13" s="239"/>
      <c r="RC13" s="239"/>
      <c r="RD13" s="239"/>
      <c r="RE13" s="239"/>
      <c r="RF13" s="239"/>
      <c r="RG13" s="239"/>
      <c r="RH13" s="239"/>
      <c r="RI13" s="239"/>
      <c r="RJ13" s="239"/>
      <c r="RK13" s="239"/>
      <c r="RL13" s="239"/>
      <c r="RM13" s="239"/>
      <c r="RN13" s="239"/>
      <c r="RO13" s="239"/>
      <c r="RP13" s="239"/>
      <c r="RQ13" s="239"/>
      <c r="RR13" s="239"/>
      <c r="RS13" s="239"/>
      <c r="RT13" s="239"/>
      <c r="RU13" s="239"/>
      <c r="RV13" s="239"/>
      <c r="RW13" s="239"/>
      <c r="RX13" s="239"/>
      <c r="RY13" s="239"/>
      <c r="RZ13" s="239"/>
      <c r="SA13" s="239"/>
      <c r="SB13" s="239"/>
      <c r="SC13" s="239"/>
      <c r="SD13" s="239"/>
      <c r="SE13" s="239"/>
      <c r="SF13" s="239"/>
      <c r="SG13" s="239"/>
      <c r="SH13" s="239"/>
      <c r="SI13" s="239"/>
      <c r="SJ13" s="239"/>
      <c r="SK13" s="239"/>
      <c r="SL13" s="239"/>
      <c r="SM13" s="239"/>
      <c r="SN13" s="239"/>
      <c r="SO13" s="239"/>
      <c r="SP13" s="239"/>
      <c r="SQ13" s="239"/>
      <c r="SR13" s="239"/>
      <c r="SS13" s="239"/>
      <c r="ST13" s="239"/>
      <c r="SU13" s="239"/>
      <c r="SV13" s="239"/>
      <c r="SW13" s="239"/>
      <c r="SX13" s="239"/>
      <c r="SY13" s="239"/>
      <c r="SZ13" s="239"/>
      <c r="TA13" s="239"/>
      <c r="TB13" s="239"/>
      <c r="TC13" s="239"/>
      <c r="TD13" s="239"/>
      <c r="TE13" s="239"/>
      <c r="TF13" s="239"/>
      <c r="TG13" s="239"/>
      <c r="TH13" s="239"/>
      <c r="TI13" s="239"/>
      <c r="TJ13" s="239"/>
      <c r="TK13" s="239"/>
      <c r="TL13" s="239"/>
      <c r="TM13" s="239"/>
      <c r="TN13" s="239"/>
      <c r="TO13" s="239"/>
      <c r="TP13" s="239"/>
      <c r="TQ13" s="239"/>
      <c r="TR13" s="239"/>
      <c r="TS13" s="239"/>
      <c r="TT13" s="239"/>
      <c r="TU13" s="239"/>
      <c r="TV13" s="239"/>
      <c r="TW13" s="239"/>
      <c r="TX13" s="239"/>
      <c r="TY13" s="239"/>
      <c r="TZ13" s="239"/>
      <c r="UA13" s="239"/>
      <c r="UB13" s="239"/>
      <c r="UC13" s="239"/>
      <c r="UD13" s="239"/>
      <c r="UE13" s="239"/>
      <c r="UF13" s="239"/>
      <c r="UG13" s="239"/>
      <c r="UH13" s="239"/>
      <c r="UI13" s="239"/>
      <c r="UJ13" s="239"/>
      <c r="UK13" s="239"/>
      <c r="UL13" s="239"/>
      <c r="UM13" s="239"/>
      <c r="UN13" s="239"/>
      <c r="UO13" s="239"/>
      <c r="UP13" s="239"/>
      <c r="UQ13" s="239"/>
      <c r="UR13" s="239"/>
      <c r="US13" s="239"/>
      <c r="UT13" s="239"/>
      <c r="UU13" s="239"/>
      <c r="UV13" s="239"/>
      <c r="UW13" s="239"/>
      <c r="UX13" s="239"/>
      <c r="UY13" s="239"/>
      <c r="UZ13" s="239"/>
      <c r="VA13" s="239"/>
      <c r="VB13" s="239"/>
      <c r="VC13" s="239"/>
      <c r="VD13" s="239"/>
      <c r="VE13" s="239"/>
      <c r="VF13" s="239"/>
      <c r="VG13" s="239"/>
      <c r="VH13" s="239"/>
      <c r="VI13" s="239"/>
      <c r="VJ13" s="239"/>
      <c r="VK13" s="239"/>
      <c r="VL13" s="239"/>
      <c r="VM13" s="239"/>
      <c r="VN13" s="239"/>
      <c r="VO13" s="239"/>
      <c r="VP13" s="239"/>
      <c r="VQ13" s="239"/>
      <c r="VR13" s="239"/>
      <c r="VS13" s="239"/>
      <c r="VT13" s="239"/>
      <c r="VU13" s="239"/>
      <c r="VV13" s="239"/>
      <c r="VW13" s="239"/>
      <c r="VX13" s="239"/>
      <c r="VY13" s="239"/>
      <c r="VZ13" s="239"/>
      <c r="WA13" s="239"/>
      <c r="WB13" s="239"/>
      <c r="WC13" s="239"/>
      <c r="WD13" s="239"/>
      <c r="WE13" s="239"/>
      <c r="WF13" s="239"/>
      <c r="WG13" s="239"/>
      <c r="WH13" s="239"/>
      <c r="WI13" s="239"/>
      <c r="WJ13" s="239"/>
      <c r="WK13" s="239"/>
      <c r="WL13" s="239"/>
      <c r="WM13" s="239"/>
      <c r="WN13" s="239"/>
      <c r="WO13" s="239"/>
      <c r="WP13" s="239"/>
      <c r="WQ13" s="239"/>
      <c r="WR13" s="239"/>
      <c r="WS13" s="239"/>
      <c r="WT13" s="239"/>
      <c r="WU13" s="239"/>
      <c r="WV13" s="239"/>
      <c r="WW13" s="239"/>
      <c r="WX13" s="239"/>
      <c r="WY13" s="239"/>
      <c r="WZ13" s="239"/>
      <c r="XA13" s="239"/>
      <c r="XB13" s="239"/>
      <c r="XC13" s="239"/>
      <c r="XD13" s="239"/>
      <c r="XE13" s="239"/>
      <c r="XF13" s="239"/>
      <c r="XG13" s="239"/>
      <c r="XH13" s="239"/>
      <c r="XI13" s="239"/>
      <c r="XJ13" s="239"/>
      <c r="XK13" s="239"/>
      <c r="XL13" s="239"/>
      <c r="XM13" s="239"/>
      <c r="XN13" s="239"/>
      <c r="XO13" s="239"/>
      <c r="XP13" s="239"/>
      <c r="XQ13" s="239"/>
      <c r="XR13" s="239"/>
      <c r="XS13" s="239"/>
      <c r="XT13" s="239"/>
      <c r="XU13" s="239"/>
      <c r="XV13" s="239"/>
      <c r="XW13" s="239"/>
      <c r="XX13" s="239"/>
      <c r="XY13" s="239"/>
      <c r="XZ13" s="239"/>
      <c r="YA13" s="239"/>
      <c r="YB13" s="239"/>
      <c r="YC13" s="239"/>
      <c r="YD13" s="239"/>
      <c r="YE13" s="239"/>
      <c r="YF13" s="239"/>
      <c r="YG13" s="239"/>
      <c r="YH13" s="239"/>
      <c r="YI13" s="239"/>
      <c r="YJ13" s="239"/>
      <c r="YK13" s="239"/>
      <c r="YL13" s="239"/>
      <c r="YM13" s="239"/>
      <c r="YN13" s="239"/>
      <c r="YO13" s="239"/>
      <c r="YP13" s="239"/>
      <c r="YQ13" s="239"/>
      <c r="YR13" s="239"/>
      <c r="YS13" s="239"/>
      <c r="YT13" s="239"/>
      <c r="YU13" s="239"/>
      <c r="YV13" s="239"/>
      <c r="YW13" s="239"/>
      <c r="YX13" s="239"/>
      <c r="YY13" s="239"/>
      <c r="YZ13" s="239"/>
      <c r="ZA13" s="239"/>
      <c r="ZB13" s="239"/>
      <c r="ZC13" s="239"/>
      <c r="ZD13" s="239"/>
      <c r="ZE13" s="239"/>
      <c r="ZF13" s="239"/>
      <c r="ZG13" s="239"/>
      <c r="ZH13" s="239"/>
      <c r="ZI13" s="239"/>
      <c r="ZJ13" s="239"/>
      <c r="ZK13" s="239"/>
      <c r="ZL13" s="239"/>
      <c r="ZM13" s="239"/>
      <c r="ZN13" s="239"/>
      <c r="ZO13" s="239"/>
      <c r="ZP13" s="239"/>
      <c r="ZQ13" s="239"/>
      <c r="ZR13" s="239"/>
      <c r="ZS13" s="239"/>
      <c r="ZT13" s="239"/>
      <c r="ZU13" s="239"/>
      <c r="ZV13" s="239"/>
      <c r="ZW13" s="239"/>
      <c r="ZX13" s="239"/>
      <c r="ZY13" s="239"/>
      <c r="ZZ13" s="239"/>
      <c r="AAA13" s="239"/>
      <c r="AAB13" s="239"/>
      <c r="AAC13" s="239"/>
      <c r="AAD13" s="239"/>
      <c r="AAE13" s="239"/>
      <c r="AAF13" s="239"/>
      <c r="AAG13" s="239"/>
      <c r="AAH13" s="239"/>
      <c r="AAI13" s="239"/>
      <c r="AAJ13" s="239"/>
      <c r="AAK13" s="239"/>
      <c r="AAL13" s="239"/>
      <c r="AAM13" s="239"/>
      <c r="AAN13" s="239"/>
      <c r="AAO13" s="239"/>
      <c r="AAP13" s="239"/>
      <c r="AAQ13" s="239"/>
      <c r="AAR13" s="239"/>
      <c r="AAS13" s="239"/>
      <c r="AAT13" s="239"/>
      <c r="AAU13" s="239"/>
      <c r="AAV13" s="239"/>
      <c r="AAW13" s="239"/>
      <c r="AAX13" s="239"/>
      <c r="AAY13" s="239"/>
      <c r="AAZ13" s="239"/>
      <c r="ABA13" s="239"/>
      <c r="ABB13" s="239"/>
      <c r="ABC13" s="239"/>
      <c r="ABD13" s="239"/>
      <c r="ABE13" s="239"/>
      <c r="ABF13" s="239"/>
      <c r="ABG13" s="239"/>
      <c r="ABH13" s="239"/>
      <c r="ABI13" s="239"/>
      <c r="ABJ13" s="239"/>
      <c r="ABK13" s="239"/>
      <c r="ABL13" s="239"/>
      <c r="ABM13" s="239"/>
      <c r="ABN13" s="239"/>
      <c r="ABO13" s="239"/>
      <c r="ABP13" s="239"/>
      <c r="ABQ13" s="239"/>
      <c r="ABR13" s="239"/>
      <c r="ABS13" s="239"/>
      <c r="ABT13" s="239"/>
      <c r="ABU13" s="239"/>
      <c r="ABV13" s="239"/>
      <c r="ABW13" s="239"/>
      <c r="ABX13" s="239"/>
      <c r="ABY13" s="239"/>
      <c r="ABZ13" s="239"/>
      <c r="ACA13" s="239"/>
      <c r="ACB13" s="239"/>
      <c r="ACC13" s="239"/>
      <c r="ACD13" s="239"/>
      <c r="ACE13" s="239"/>
      <c r="ACF13" s="239"/>
      <c r="ACG13" s="239"/>
      <c r="ACH13" s="239"/>
      <c r="ACI13" s="239"/>
      <c r="ACJ13" s="239"/>
      <c r="ACK13" s="239"/>
      <c r="ACL13" s="239"/>
      <c r="ACM13" s="239"/>
      <c r="ACN13" s="239"/>
      <c r="ACO13" s="239"/>
      <c r="ACP13" s="239"/>
      <c r="ACQ13" s="239"/>
      <c r="ACR13" s="239"/>
      <c r="ACS13" s="239"/>
      <c r="ACT13" s="239"/>
      <c r="ACU13" s="239"/>
      <c r="ACV13" s="239"/>
      <c r="ACW13" s="239"/>
      <c r="ACX13" s="239"/>
      <c r="ACY13" s="239"/>
      <c r="ACZ13" s="239"/>
      <c r="ADA13" s="239"/>
      <c r="ADB13" s="239"/>
      <c r="ADC13" s="239"/>
      <c r="ADD13" s="239"/>
      <c r="ADE13" s="239"/>
      <c r="ADF13" s="239"/>
      <c r="ADG13" s="239"/>
      <c r="ADH13" s="239"/>
      <c r="ADI13" s="239"/>
      <c r="ADJ13" s="239"/>
      <c r="ADK13" s="239"/>
      <c r="ADL13" s="239"/>
      <c r="ADM13" s="239"/>
      <c r="ADN13" s="239"/>
      <c r="ADO13" s="239"/>
      <c r="ADP13" s="239"/>
      <c r="ADQ13" s="239"/>
      <c r="ADR13" s="239"/>
      <c r="ADS13" s="239"/>
      <c r="ADT13" s="239"/>
      <c r="ADU13" s="239"/>
      <c r="ADV13" s="239"/>
      <c r="ADW13" s="239"/>
      <c r="ADX13" s="239"/>
      <c r="ADY13" s="239"/>
      <c r="ADZ13" s="239"/>
      <c r="AEA13" s="239"/>
      <c r="AEB13" s="239"/>
      <c r="AEC13" s="239"/>
      <c r="AED13" s="239"/>
      <c r="AEE13" s="239"/>
      <c r="AEF13" s="239"/>
      <c r="AEG13" s="239"/>
      <c r="AEH13" s="239"/>
      <c r="AEI13" s="239"/>
      <c r="AEJ13" s="239"/>
      <c r="AEK13" s="239"/>
      <c r="AEL13" s="239"/>
      <c r="AEM13" s="239"/>
      <c r="AEN13" s="239"/>
      <c r="AEO13" s="239"/>
      <c r="AEP13" s="239"/>
      <c r="AEQ13" s="239"/>
      <c r="AER13" s="239"/>
      <c r="AES13" s="239"/>
      <c r="AET13" s="239"/>
      <c r="AEU13" s="239"/>
      <c r="AEV13" s="239"/>
      <c r="AEW13" s="239"/>
      <c r="AEX13" s="239"/>
      <c r="AEY13" s="239"/>
      <c r="AEZ13" s="239"/>
      <c r="AFA13" s="239"/>
      <c r="AFB13" s="239"/>
      <c r="AFC13" s="239"/>
      <c r="AFD13" s="239"/>
      <c r="AFE13" s="239"/>
      <c r="AFF13" s="239"/>
      <c r="AFG13" s="239"/>
      <c r="AFH13" s="239"/>
      <c r="AFI13" s="239"/>
      <c r="AFJ13" s="239"/>
      <c r="AFK13" s="239"/>
      <c r="AFL13" s="239"/>
      <c r="AFM13" s="239"/>
      <c r="AFN13" s="239"/>
      <c r="AFO13" s="239"/>
      <c r="AFP13" s="239"/>
      <c r="AFQ13" s="239"/>
      <c r="AFR13" s="239"/>
      <c r="AFS13" s="239"/>
      <c r="AFT13" s="239"/>
      <c r="AFU13" s="239"/>
      <c r="AFV13" s="239"/>
      <c r="AFW13" s="239"/>
      <c r="AFX13" s="239"/>
      <c r="AFY13" s="239"/>
      <c r="AFZ13" s="239"/>
      <c r="AGA13" s="239"/>
      <c r="AGB13" s="239"/>
      <c r="AGC13" s="239"/>
      <c r="AGD13" s="239"/>
      <c r="AGE13" s="239"/>
      <c r="AGF13" s="239"/>
      <c r="AGG13" s="239"/>
      <c r="AGH13" s="239"/>
      <c r="AGI13" s="239"/>
      <c r="AGJ13" s="239"/>
      <c r="AGK13" s="239"/>
      <c r="AGL13" s="239"/>
      <c r="AGM13" s="239"/>
      <c r="AGN13" s="239"/>
      <c r="AGO13" s="239"/>
      <c r="AGP13" s="239"/>
      <c r="AGQ13" s="239"/>
      <c r="AGR13" s="239"/>
      <c r="AGS13" s="239"/>
      <c r="AGT13" s="239"/>
      <c r="AGU13" s="239"/>
      <c r="AGV13" s="239"/>
      <c r="AGW13" s="239"/>
      <c r="AGX13" s="239"/>
      <c r="AGY13" s="239"/>
      <c r="AGZ13" s="239"/>
      <c r="AHA13" s="239"/>
      <c r="AHB13" s="239"/>
      <c r="AHC13" s="239"/>
      <c r="AHD13" s="239"/>
      <c r="AHE13" s="239"/>
      <c r="AHF13" s="239"/>
      <c r="AHG13" s="239"/>
      <c r="AHH13" s="239"/>
      <c r="AHI13" s="239"/>
      <c r="AHJ13" s="239"/>
      <c r="AHK13" s="239"/>
      <c r="AHL13" s="239"/>
      <c r="AHM13" s="239"/>
      <c r="AHN13" s="239"/>
      <c r="AHO13" s="239"/>
      <c r="AHP13" s="239"/>
      <c r="AHQ13" s="239"/>
      <c r="AHR13" s="239"/>
      <c r="AHS13" s="239"/>
      <c r="AHT13" s="239"/>
      <c r="AHU13" s="239"/>
      <c r="AHV13" s="239"/>
      <c r="AHW13" s="239"/>
      <c r="AHX13" s="239"/>
      <c r="AHY13" s="239"/>
      <c r="AHZ13" s="239"/>
      <c r="AIA13" s="239"/>
      <c r="AIB13" s="239"/>
      <c r="AIC13" s="239"/>
      <c r="AID13" s="239"/>
      <c r="AIE13" s="239"/>
      <c r="AIF13" s="239"/>
      <c r="AIG13" s="239"/>
      <c r="AIH13" s="239"/>
      <c r="AII13" s="239"/>
      <c r="AIJ13" s="239"/>
      <c r="AIK13" s="239"/>
      <c r="AIL13" s="239"/>
      <c r="AIM13" s="239"/>
      <c r="AIN13" s="239"/>
      <c r="AIO13" s="239"/>
      <c r="AIP13" s="239"/>
      <c r="AIQ13" s="239"/>
      <c r="AIR13" s="239"/>
      <c r="AIS13" s="239"/>
      <c r="AIT13" s="239"/>
      <c r="AIU13" s="239"/>
      <c r="AIV13" s="239"/>
      <c r="AIW13" s="239"/>
      <c r="AIX13" s="239"/>
      <c r="AIY13" s="239"/>
      <c r="AIZ13" s="239"/>
      <c r="AJA13" s="239"/>
      <c r="AJB13" s="239"/>
      <c r="AJC13" s="239"/>
      <c r="AJD13" s="239"/>
      <c r="AJE13" s="239"/>
      <c r="AJF13" s="239"/>
      <c r="AJG13" s="239"/>
      <c r="AJH13" s="239"/>
      <c r="AJI13" s="239"/>
      <c r="AJJ13" s="239"/>
      <c r="AJK13" s="239"/>
      <c r="AJL13" s="239"/>
      <c r="AJM13" s="239"/>
      <c r="AJN13" s="239"/>
      <c r="AJO13" s="239"/>
      <c r="AJP13" s="239"/>
      <c r="AJQ13" s="239"/>
      <c r="AJR13" s="239"/>
      <c r="AJS13" s="239"/>
      <c r="AJT13" s="239"/>
      <c r="AJU13" s="239"/>
      <c r="AJV13" s="239"/>
      <c r="AJW13" s="239"/>
      <c r="AJX13" s="239"/>
      <c r="AJY13" s="239"/>
      <c r="AJZ13" s="239"/>
      <c r="AKA13" s="239"/>
      <c r="AKB13" s="239"/>
      <c r="AKC13" s="239"/>
      <c r="AKD13" s="239"/>
      <c r="AKE13" s="239"/>
      <c r="AKF13" s="239"/>
      <c r="AKG13" s="239"/>
      <c r="AKH13" s="239"/>
      <c r="AKI13" s="239"/>
      <c r="AKJ13" s="239"/>
      <c r="AKK13" s="239"/>
      <c r="AKL13" s="239"/>
      <c r="AKM13" s="239"/>
      <c r="AKN13" s="239"/>
      <c r="AKO13" s="239"/>
      <c r="AKP13" s="239"/>
      <c r="AKQ13" s="239"/>
      <c r="AKR13" s="239"/>
      <c r="AKS13" s="239"/>
      <c r="AKT13" s="239"/>
      <c r="AKU13" s="239"/>
      <c r="AKV13" s="239"/>
      <c r="AKW13" s="239"/>
      <c r="AKX13" s="239"/>
      <c r="AKY13" s="239"/>
      <c r="AKZ13" s="239"/>
      <c r="ALA13" s="239"/>
      <c r="ALB13" s="239"/>
      <c r="ALC13" s="239"/>
      <c r="ALD13" s="239"/>
      <c r="ALE13" s="239"/>
      <c r="ALF13" s="239"/>
      <c r="ALG13" s="239"/>
      <c r="ALH13" s="239"/>
      <c r="ALI13" s="239"/>
      <c r="ALJ13" s="239"/>
      <c r="ALK13" s="239"/>
      <c r="ALL13" s="239"/>
      <c r="ALM13" s="239"/>
      <c r="ALN13" s="239"/>
      <c r="ALO13" s="239"/>
      <c r="ALP13" s="239"/>
      <c r="ALQ13" s="239"/>
      <c r="ALR13" s="239"/>
      <c r="ALS13" s="239"/>
      <c r="ALT13" s="239"/>
      <c r="ALU13" s="239"/>
      <c r="ALV13" s="239"/>
      <c r="ALW13" s="239"/>
      <c r="ALX13" s="239"/>
      <c r="ALY13" s="239"/>
      <c r="ALZ13" s="239"/>
      <c r="AMA13" s="239"/>
      <c r="AMB13" s="239"/>
      <c r="AMC13" s="239"/>
      <c r="AMD13" s="239"/>
      <c r="AME13" s="239"/>
      <c r="AMF13" s="239"/>
      <c r="AMG13" s="239"/>
      <c r="AMH13" s="239"/>
      <c r="AMI13" s="239"/>
    </row>
    <row r="14" spans="2:1023" ht="21.5" customHeight="1">
      <c r="B14" s="216"/>
      <c r="C14" s="271" t="s">
        <v>27</v>
      </c>
      <c r="D14" s="249"/>
      <c r="E14" s="250"/>
      <c r="F14" s="250"/>
      <c r="G14" s="250"/>
      <c r="H14" s="250"/>
      <c r="I14" s="251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  <c r="AA14" s="239"/>
      <c r="AB14" s="239"/>
      <c r="AC14" s="239"/>
      <c r="AD14" s="239"/>
      <c r="AE14" s="239"/>
      <c r="AF14" s="239"/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  <c r="BP14" s="239"/>
      <c r="BQ14" s="239"/>
      <c r="BR14" s="239"/>
      <c r="BS14" s="239"/>
      <c r="BT14" s="239"/>
      <c r="BU14" s="239"/>
      <c r="BV14" s="239"/>
      <c r="BW14" s="239"/>
      <c r="BX14" s="239"/>
      <c r="BY14" s="239"/>
      <c r="BZ14" s="239"/>
      <c r="CA14" s="239"/>
      <c r="CB14" s="239"/>
      <c r="CC14" s="239"/>
      <c r="CD14" s="239"/>
      <c r="CE14" s="239"/>
      <c r="CF14" s="239"/>
      <c r="CG14" s="239"/>
      <c r="CH14" s="239"/>
      <c r="CI14" s="239"/>
      <c r="CJ14" s="239"/>
      <c r="CK14" s="239"/>
      <c r="CL14" s="239"/>
      <c r="CM14" s="239"/>
      <c r="CN14" s="239"/>
      <c r="CO14" s="239"/>
      <c r="CP14" s="239"/>
      <c r="CQ14" s="239"/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239"/>
      <c r="DO14" s="239"/>
      <c r="DP14" s="239"/>
      <c r="DQ14" s="239"/>
      <c r="DR14" s="239"/>
      <c r="DS14" s="239"/>
      <c r="DT14" s="239"/>
      <c r="DU14" s="239"/>
      <c r="DV14" s="239"/>
      <c r="DW14" s="239"/>
      <c r="DX14" s="239"/>
      <c r="DY14" s="239"/>
      <c r="DZ14" s="239"/>
      <c r="EA14" s="239"/>
      <c r="EB14" s="239"/>
      <c r="EC14" s="239"/>
      <c r="ED14" s="239"/>
      <c r="EE14" s="239"/>
      <c r="EF14" s="239"/>
      <c r="EG14" s="239"/>
      <c r="EH14" s="239"/>
      <c r="EI14" s="239"/>
      <c r="EJ14" s="239"/>
      <c r="EK14" s="239"/>
      <c r="EL14" s="239"/>
      <c r="EM14" s="239"/>
      <c r="EN14" s="239"/>
      <c r="EO14" s="239"/>
      <c r="EP14" s="239"/>
      <c r="EQ14" s="239"/>
      <c r="ER14" s="239"/>
      <c r="ES14" s="239"/>
      <c r="ET14" s="239"/>
      <c r="EU14" s="239"/>
      <c r="EV14" s="239"/>
      <c r="EW14" s="239"/>
      <c r="EX14" s="239"/>
      <c r="EY14" s="239"/>
      <c r="EZ14" s="239"/>
      <c r="FA14" s="239"/>
      <c r="FB14" s="239"/>
      <c r="FC14" s="239"/>
      <c r="FD14" s="239"/>
      <c r="FE14" s="239"/>
      <c r="FF14" s="239"/>
      <c r="FG14" s="239"/>
      <c r="FH14" s="239"/>
      <c r="FI14" s="239"/>
      <c r="FJ14" s="239"/>
      <c r="FK14" s="239"/>
      <c r="FL14" s="239"/>
      <c r="FM14" s="239"/>
      <c r="FN14" s="239"/>
      <c r="FO14" s="239"/>
      <c r="FP14" s="239"/>
      <c r="FQ14" s="239"/>
      <c r="FR14" s="239"/>
      <c r="FS14" s="239"/>
      <c r="FT14" s="239"/>
      <c r="FU14" s="239"/>
      <c r="FV14" s="239"/>
      <c r="FW14" s="239"/>
      <c r="FX14" s="239"/>
      <c r="FY14" s="239"/>
      <c r="FZ14" s="239"/>
      <c r="GA14" s="239"/>
      <c r="GB14" s="239"/>
      <c r="GC14" s="239"/>
      <c r="GD14" s="239"/>
      <c r="GE14" s="239"/>
      <c r="GF14" s="239"/>
      <c r="GG14" s="239"/>
      <c r="GH14" s="239"/>
      <c r="GI14" s="239"/>
      <c r="GJ14" s="239"/>
      <c r="GK14" s="239"/>
      <c r="GL14" s="239"/>
      <c r="GM14" s="239"/>
      <c r="GN14" s="239"/>
      <c r="GO14" s="239"/>
      <c r="GP14" s="239"/>
      <c r="GQ14" s="239"/>
      <c r="GR14" s="239"/>
      <c r="GS14" s="239"/>
      <c r="GT14" s="239"/>
      <c r="GU14" s="239"/>
      <c r="GV14" s="239"/>
      <c r="GW14" s="239"/>
      <c r="GX14" s="239"/>
      <c r="GY14" s="239"/>
      <c r="GZ14" s="239"/>
      <c r="HA14" s="239"/>
      <c r="HB14" s="239"/>
      <c r="HC14" s="239"/>
      <c r="HD14" s="239"/>
      <c r="HE14" s="239"/>
      <c r="HF14" s="239"/>
      <c r="HG14" s="239"/>
      <c r="HH14" s="239"/>
      <c r="HI14" s="239"/>
      <c r="HJ14" s="239"/>
      <c r="HK14" s="239"/>
      <c r="HL14" s="239"/>
      <c r="HM14" s="239"/>
      <c r="HN14" s="239"/>
      <c r="HO14" s="239"/>
      <c r="HP14" s="239"/>
      <c r="HQ14" s="239"/>
      <c r="HR14" s="239"/>
      <c r="HS14" s="239"/>
      <c r="HT14" s="239"/>
      <c r="HU14" s="239"/>
      <c r="HV14" s="239"/>
      <c r="HW14" s="239"/>
      <c r="HX14" s="239"/>
      <c r="HY14" s="239"/>
      <c r="HZ14" s="239"/>
      <c r="IA14" s="239"/>
      <c r="IB14" s="239"/>
      <c r="IC14" s="239"/>
      <c r="ID14" s="239"/>
      <c r="IE14" s="239"/>
      <c r="IF14" s="239"/>
      <c r="IG14" s="239"/>
      <c r="IH14" s="239"/>
      <c r="II14" s="239"/>
      <c r="IJ14" s="239"/>
      <c r="IK14" s="239"/>
      <c r="IL14" s="239"/>
      <c r="IM14" s="239"/>
      <c r="IN14" s="239"/>
      <c r="IO14" s="239"/>
      <c r="IP14" s="239"/>
      <c r="IQ14" s="239"/>
      <c r="IR14" s="239"/>
      <c r="IS14" s="239"/>
      <c r="IT14" s="239"/>
      <c r="IU14" s="239"/>
      <c r="IV14" s="239"/>
      <c r="IW14" s="239"/>
      <c r="IX14" s="239"/>
      <c r="IY14" s="239"/>
      <c r="IZ14" s="239"/>
      <c r="JA14" s="239"/>
      <c r="JB14" s="239"/>
      <c r="JC14" s="239"/>
      <c r="JD14" s="239"/>
      <c r="JE14" s="239"/>
      <c r="JF14" s="239"/>
      <c r="JG14" s="239"/>
      <c r="JH14" s="239"/>
      <c r="JI14" s="239"/>
      <c r="JJ14" s="239"/>
      <c r="JK14" s="239"/>
      <c r="JL14" s="239"/>
      <c r="JM14" s="239"/>
      <c r="JN14" s="239"/>
      <c r="JO14" s="239"/>
      <c r="JP14" s="239"/>
      <c r="JQ14" s="239"/>
      <c r="JR14" s="239"/>
      <c r="JS14" s="239"/>
      <c r="JT14" s="239"/>
      <c r="JU14" s="239"/>
      <c r="JV14" s="239"/>
      <c r="JW14" s="239"/>
      <c r="JX14" s="239"/>
      <c r="JY14" s="239"/>
      <c r="JZ14" s="239"/>
      <c r="KA14" s="239"/>
      <c r="KB14" s="239"/>
      <c r="KC14" s="239"/>
      <c r="KD14" s="239"/>
      <c r="KE14" s="239"/>
      <c r="KF14" s="239"/>
      <c r="KG14" s="239"/>
      <c r="KH14" s="239"/>
      <c r="KI14" s="239"/>
      <c r="KJ14" s="239"/>
      <c r="KK14" s="239"/>
      <c r="KL14" s="239"/>
      <c r="KM14" s="239"/>
      <c r="KN14" s="239"/>
      <c r="KO14" s="239"/>
      <c r="KP14" s="239"/>
      <c r="KQ14" s="239"/>
      <c r="KR14" s="239"/>
      <c r="KS14" s="239"/>
      <c r="KT14" s="239"/>
      <c r="KU14" s="239"/>
      <c r="KV14" s="239"/>
      <c r="KW14" s="239"/>
      <c r="KX14" s="239"/>
      <c r="KY14" s="239"/>
      <c r="KZ14" s="239"/>
      <c r="LA14" s="239"/>
      <c r="LB14" s="239"/>
      <c r="LC14" s="239"/>
      <c r="LD14" s="239"/>
      <c r="LE14" s="239"/>
      <c r="LF14" s="239"/>
      <c r="LG14" s="239"/>
      <c r="LH14" s="239"/>
      <c r="LI14" s="239"/>
      <c r="LJ14" s="239"/>
      <c r="LK14" s="239"/>
      <c r="LL14" s="239"/>
      <c r="LM14" s="239"/>
      <c r="LN14" s="239"/>
      <c r="LO14" s="239"/>
      <c r="LP14" s="239"/>
      <c r="LQ14" s="239"/>
      <c r="LR14" s="239"/>
      <c r="LS14" s="239"/>
      <c r="LT14" s="239"/>
      <c r="LU14" s="239"/>
      <c r="LV14" s="239"/>
      <c r="LW14" s="239"/>
      <c r="LX14" s="239"/>
      <c r="LY14" s="239"/>
      <c r="LZ14" s="239"/>
      <c r="MA14" s="239"/>
      <c r="MB14" s="239"/>
      <c r="MC14" s="239"/>
      <c r="MD14" s="239"/>
      <c r="ME14" s="239"/>
      <c r="MF14" s="239"/>
      <c r="MG14" s="239"/>
      <c r="MH14" s="239"/>
      <c r="MI14" s="239"/>
      <c r="MJ14" s="239"/>
      <c r="MK14" s="239"/>
      <c r="ML14" s="239"/>
      <c r="MM14" s="239"/>
      <c r="MN14" s="239"/>
      <c r="MO14" s="239"/>
      <c r="MP14" s="239"/>
      <c r="MQ14" s="239"/>
      <c r="MR14" s="239"/>
      <c r="MS14" s="239"/>
      <c r="MT14" s="239"/>
      <c r="MU14" s="239"/>
      <c r="MV14" s="239"/>
      <c r="MW14" s="239"/>
      <c r="MX14" s="239"/>
      <c r="MY14" s="239"/>
      <c r="MZ14" s="239"/>
      <c r="NA14" s="239"/>
      <c r="NB14" s="239"/>
      <c r="NC14" s="239"/>
      <c r="ND14" s="239"/>
      <c r="NE14" s="239"/>
      <c r="NF14" s="239"/>
      <c r="NG14" s="239"/>
      <c r="NH14" s="239"/>
      <c r="NI14" s="239"/>
      <c r="NJ14" s="239"/>
      <c r="NK14" s="239"/>
      <c r="NL14" s="239"/>
      <c r="NM14" s="239"/>
      <c r="NN14" s="239"/>
      <c r="NO14" s="239"/>
      <c r="NP14" s="239"/>
      <c r="NQ14" s="239"/>
      <c r="NR14" s="239"/>
      <c r="NS14" s="239"/>
      <c r="NT14" s="239"/>
      <c r="NU14" s="239"/>
      <c r="NV14" s="239"/>
      <c r="NW14" s="239"/>
      <c r="NX14" s="239"/>
      <c r="NY14" s="239"/>
      <c r="NZ14" s="239"/>
      <c r="OA14" s="239"/>
      <c r="OB14" s="239"/>
      <c r="OC14" s="239"/>
      <c r="OD14" s="239"/>
      <c r="OE14" s="239"/>
      <c r="OF14" s="239"/>
      <c r="OG14" s="239"/>
      <c r="OH14" s="239"/>
      <c r="OI14" s="239"/>
      <c r="OJ14" s="239"/>
      <c r="OK14" s="239"/>
      <c r="OL14" s="239"/>
      <c r="OM14" s="239"/>
      <c r="ON14" s="239"/>
      <c r="OO14" s="239"/>
      <c r="OP14" s="239"/>
      <c r="OQ14" s="239"/>
      <c r="OR14" s="239"/>
      <c r="OS14" s="239"/>
      <c r="OT14" s="239"/>
      <c r="OU14" s="239"/>
      <c r="OV14" s="239"/>
      <c r="OW14" s="239"/>
      <c r="OX14" s="239"/>
      <c r="OY14" s="239"/>
      <c r="OZ14" s="239"/>
      <c r="PA14" s="239"/>
      <c r="PB14" s="239"/>
      <c r="PC14" s="239"/>
      <c r="PD14" s="239"/>
      <c r="PE14" s="239"/>
      <c r="PF14" s="239"/>
      <c r="PG14" s="239"/>
      <c r="PH14" s="239"/>
      <c r="PI14" s="239"/>
      <c r="PJ14" s="239"/>
      <c r="PK14" s="239"/>
      <c r="PL14" s="239"/>
      <c r="PM14" s="239"/>
      <c r="PN14" s="239"/>
      <c r="PO14" s="239"/>
      <c r="PP14" s="239"/>
      <c r="PQ14" s="239"/>
      <c r="PR14" s="239"/>
      <c r="PS14" s="239"/>
      <c r="PT14" s="239"/>
      <c r="PU14" s="239"/>
      <c r="PV14" s="239"/>
      <c r="PW14" s="239"/>
      <c r="PX14" s="239"/>
      <c r="PY14" s="239"/>
      <c r="PZ14" s="239"/>
      <c r="QA14" s="239"/>
      <c r="QB14" s="239"/>
      <c r="QC14" s="239"/>
      <c r="QD14" s="239"/>
      <c r="QE14" s="239"/>
      <c r="QF14" s="239"/>
      <c r="QG14" s="239"/>
      <c r="QH14" s="239"/>
      <c r="QI14" s="239"/>
      <c r="QJ14" s="239"/>
      <c r="QK14" s="239"/>
      <c r="QL14" s="239"/>
      <c r="QM14" s="239"/>
      <c r="QN14" s="239"/>
      <c r="QO14" s="239"/>
      <c r="QP14" s="239"/>
      <c r="QQ14" s="239"/>
      <c r="QR14" s="239"/>
      <c r="QS14" s="239"/>
      <c r="QT14" s="239"/>
      <c r="QU14" s="239"/>
      <c r="QV14" s="239"/>
      <c r="QW14" s="239"/>
      <c r="QX14" s="239"/>
      <c r="QY14" s="239"/>
      <c r="QZ14" s="239"/>
      <c r="RA14" s="239"/>
      <c r="RB14" s="239"/>
      <c r="RC14" s="239"/>
      <c r="RD14" s="239"/>
      <c r="RE14" s="239"/>
      <c r="RF14" s="239"/>
      <c r="RG14" s="239"/>
      <c r="RH14" s="239"/>
      <c r="RI14" s="239"/>
      <c r="RJ14" s="239"/>
      <c r="RK14" s="239"/>
      <c r="RL14" s="239"/>
      <c r="RM14" s="239"/>
      <c r="RN14" s="239"/>
      <c r="RO14" s="239"/>
      <c r="RP14" s="239"/>
      <c r="RQ14" s="239"/>
      <c r="RR14" s="239"/>
      <c r="RS14" s="239"/>
      <c r="RT14" s="239"/>
      <c r="RU14" s="239"/>
      <c r="RV14" s="239"/>
      <c r="RW14" s="239"/>
      <c r="RX14" s="239"/>
      <c r="RY14" s="239"/>
      <c r="RZ14" s="239"/>
      <c r="SA14" s="239"/>
      <c r="SB14" s="239"/>
      <c r="SC14" s="239"/>
      <c r="SD14" s="239"/>
      <c r="SE14" s="239"/>
      <c r="SF14" s="239"/>
      <c r="SG14" s="239"/>
      <c r="SH14" s="239"/>
      <c r="SI14" s="239"/>
      <c r="SJ14" s="239"/>
      <c r="SK14" s="239"/>
      <c r="SL14" s="239"/>
      <c r="SM14" s="239"/>
      <c r="SN14" s="239"/>
      <c r="SO14" s="239"/>
      <c r="SP14" s="239"/>
      <c r="SQ14" s="239"/>
      <c r="SR14" s="239"/>
      <c r="SS14" s="239"/>
      <c r="ST14" s="239"/>
      <c r="SU14" s="239"/>
      <c r="SV14" s="239"/>
      <c r="SW14" s="239"/>
      <c r="SX14" s="239"/>
      <c r="SY14" s="239"/>
      <c r="SZ14" s="239"/>
      <c r="TA14" s="239"/>
      <c r="TB14" s="239"/>
      <c r="TC14" s="239"/>
      <c r="TD14" s="239"/>
      <c r="TE14" s="239"/>
      <c r="TF14" s="239"/>
      <c r="TG14" s="239"/>
      <c r="TH14" s="239"/>
      <c r="TI14" s="239"/>
      <c r="TJ14" s="239"/>
      <c r="TK14" s="239"/>
      <c r="TL14" s="239"/>
      <c r="TM14" s="239"/>
      <c r="TN14" s="239"/>
      <c r="TO14" s="239"/>
      <c r="TP14" s="239"/>
      <c r="TQ14" s="239"/>
      <c r="TR14" s="239"/>
      <c r="TS14" s="239"/>
      <c r="TT14" s="239"/>
      <c r="TU14" s="239"/>
      <c r="TV14" s="239"/>
      <c r="TW14" s="239"/>
      <c r="TX14" s="239"/>
      <c r="TY14" s="239"/>
      <c r="TZ14" s="239"/>
      <c r="UA14" s="239"/>
      <c r="UB14" s="239"/>
      <c r="UC14" s="239"/>
      <c r="UD14" s="239"/>
      <c r="UE14" s="239"/>
      <c r="UF14" s="239"/>
      <c r="UG14" s="239"/>
      <c r="UH14" s="239"/>
      <c r="UI14" s="239"/>
      <c r="UJ14" s="239"/>
      <c r="UK14" s="239"/>
      <c r="UL14" s="239"/>
      <c r="UM14" s="239"/>
      <c r="UN14" s="239"/>
      <c r="UO14" s="239"/>
      <c r="UP14" s="239"/>
      <c r="UQ14" s="239"/>
      <c r="UR14" s="239"/>
      <c r="US14" s="239"/>
      <c r="UT14" s="239"/>
      <c r="UU14" s="239"/>
      <c r="UV14" s="239"/>
      <c r="UW14" s="239"/>
      <c r="UX14" s="239"/>
      <c r="UY14" s="239"/>
      <c r="UZ14" s="239"/>
      <c r="VA14" s="239"/>
      <c r="VB14" s="239"/>
      <c r="VC14" s="239"/>
      <c r="VD14" s="239"/>
      <c r="VE14" s="239"/>
      <c r="VF14" s="239"/>
      <c r="VG14" s="239"/>
      <c r="VH14" s="239"/>
      <c r="VI14" s="239"/>
      <c r="VJ14" s="239"/>
      <c r="VK14" s="239"/>
      <c r="VL14" s="239"/>
      <c r="VM14" s="239"/>
      <c r="VN14" s="239"/>
      <c r="VO14" s="239"/>
      <c r="VP14" s="239"/>
      <c r="VQ14" s="239"/>
      <c r="VR14" s="239"/>
      <c r="VS14" s="239"/>
      <c r="VT14" s="239"/>
      <c r="VU14" s="239"/>
      <c r="VV14" s="239"/>
      <c r="VW14" s="239"/>
      <c r="VX14" s="239"/>
      <c r="VY14" s="239"/>
      <c r="VZ14" s="239"/>
      <c r="WA14" s="239"/>
      <c r="WB14" s="239"/>
      <c r="WC14" s="239"/>
      <c r="WD14" s="239"/>
      <c r="WE14" s="239"/>
      <c r="WF14" s="239"/>
      <c r="WG14" s="239"/>
      <c r="WH14" s="239"/>
      <c r="WI14" s="239"/>
      <c r="WJ14" s="239"/>
      <c r="WK14" s="239"/>
      <c r="WL14" s="239"/>
      <c r="WM14" s="239"/>
      <c r="WN14" s="239"/>
      <c r="WO14" s="239"/>
      <c r="WP14" s="239"/>
      <c r="WQ14" s="239"/>
      <c r="WR14" s="239"/>
      <c r="WS14" s="239"/>
      <c r="WT14" s="239"/>
      <c r="WU14" s="239"/>
      <c r="WV14" s="239"/>
      <c r="WW14" s="239"/>
      <c r="WX14" s="239"/>
      <c r="WY14" s="239"/>
      <c r="WZ14" s="239"/>
      <c r="XA14" s="239"/>
      <c r="XB14" s="239"/>
      <c r="XC14" s="239"/>
      <c r="XD14" s="239"/>
      <c r="XE14" s="239"/>
      <c r="XF14" s="239"/>
      <c r="XG14" s="239"/>
      <c r="XH14" s="239"/>
      <c r="XI14" s="239"/>
      <c r="XJ14" s="239"/>
      <c r="XK14" s="239"/>
      <c r="XL14" s="239"/>
      <c r="XM14" s="239"/>
      <c r="XN14" s="239"/>
      <c r="XO14" s="239"/>
      <c r="XP14" s="239"/>
      <c r="XQ14" s="239"/>
      <c r="XR14" s="239"/>
      <c r="XS14" s="239"/>
      <c r="XT14" s="239"/>
      <c r="XU14" s="239"/>
      <c r="XV14" s="239"/>
      <c r="XW14" s="239"/>
      <c r="XX14" s="239"/>
      <c r="XY14" s="239"/>
      <c r="XZ14" s="239"/>
      <c r="YA14" s="239"/>
      <c r="YB14" s="239"/>
      <c r="YC14" s="239"/>
      <c r="YD14" s="239"/>
      <c r="YE14" s="239"/>
      <c r="YF14" s="239"/>
      <c r="YG14" s="239"/>
      <c r="YH14" s="239"/>
      <c r="YI14" s="239"/>
      <c r="YJ14" s="239"/>
      <c r="YK14" s="239"/>
      <c r="YL14" s="239"/>
      <c r="YM14" s="239"/>
      <c r="YN14" s="239"/>
      <c r="YO14" s="239"/>
      <c r="YP14" s="239"/>
      <c r="YQ14" s="239"/>
      <c r="YR14" s="239"/>
      <c r="YS14" s="239"/>
      <c r="YT14" s="239"/>
      <c r="YU14" s="239"/>
      <c r="YV14" s="239"/>
      <c r="YW14" s="239"/>
      <c r="YX14" s="239"/>
      <c r="YY14" s="239"/>
      <c r="YZ14" s="239"/>
      <c r="ZA14" s="239"/>
      <c r="ZB14" s="239"/>
      <c r="ZC14" s="239"/>
      <c r="ZD14" s="239"/>
      <c r="ZE14" s="239"/>
      <c r="ZF14" s="239"/>
      <c r="ZG14" s="239"/>
      <c r="ZH14" s="239"/>
      <c r="ZI14" s="239"/>
      <c r="ZJ14" s="239"/>
      <c r="ZK14" s="239"/>
      <c r="ZL14" s="239"/>
      <c r="ZM14" s="239"/>
      <c r="ZN14" s="239"/>
      <c r="ZO14" s="239"/>
      <c r="ZP14" s="239"/>
      <c r="ZQ14" s="239"/>
      <c r="ZR14" s="239"/>
      <c r="ZS14" s="239"/>
      <c r="ZT14" s="239"/>
      <c r="ZU14" s="239"/>
      <c r="ZV14" s="239"/>
      <c r="ZW14" s="239"/>
      <c r="ZX14" s="239"/>
      <c r="ZY14" s="239"/>
      <c r="ZZ14" s="239"/>
      <c r="AAA14" s="239"/>
      <c r="AAB14" s="239"/>
      <c r="AAC14" s="239"/>
      <c r="AAD14" s="239"/>
      <c r="AAE14" s="239"/>
      <c r="AAF14" s="239"/>
      <c r="AAG14" s="239"/>
      <c r="AAH14" s="239"/>
      <c r="AAI14" s="239"/>
      <c r="AAJ14" s="239"/>
      <c r="AAK14" s="239"/>
      <c r="AAL14" s="239"/>
      <c r="AAM14" s="239"/>
      <c r="AAN14" s="239"/>
      <c r="AAO14" s="239"/>
      <c r="AAP14" s="239"/>
      <c r="AAQ14" s="239"/>
      <c r="AAR14" s="239"/>
      <c r="AAS14" s="239"/>
      <c r="AAT14" s="239"/>
      <c r="AAU14" s="239"/>
      <c r="AAV14" s="239"/>
      <c r="AAW14" s="239"/>
      <c r="AAX14" s="239"/>
      <c r="AAY14" s="239"/>
      <c r="AAZ14" s="239"/>
      <c r="ABA14" s="239"/>
      <c r="ABB14" s="239"/>
      <c r="ABC14" s="239"/>
      <c r="ABD14" s="239"/>
      <c r="ABE14" s="239"/>
      <c r="ABF14" s="239"/>
      <c r="ABG14" s="239"/>
      <c r="ABH14" s="239"/>
      <c r="ABI14" s="239"/>
      <c r="ABJ14" s="239"/>
      <c r="ABK14" s="239"/>
      <c r="ABL14" s="239"/>
      <c r="ABM14" s="239"/>
      <c r="ABN14" s="239"/>
      <c r="ABO14" s="239"/>
      <c r="ABP14" s="239"/>
      <c r="ABQ14" s="239"/>
      <c r="ABR14" s="239"/>
      <c r="ABS14" s="239"/>
      <c r="ABT14" s="239"/>
      <c r="ABU14" s="239"/>
      <c r="ABV14" s="239"/>
      <c r="ABW14" s="239"/>
      <c r="ABX14" s="239"/>
      <c r="ABY14" s="239"/>
      <c r="ABZ14" s="239"/>
      <c r="ACA14" s="239"/>
      <c r="ACB14" s="239"/>
      <c r="ACC14" s="239"/>
      <c r="ACD14" s="239"/>
      <c r="ACE14" s="239"/>
      <c r="ACF14" s="239"/>
      <c r="ACG14" s="239"/>
      <c r="ACH14" s="239"/>
      <c r="ACI14" s="239"/>
      <c r="ACJ14" s="239"/>
      <c r="ACK14" s="239"/>
      <c r="ACL14" s="239"/>
      <c r="ACM14" s="239"/>
      <c r="ACN14" s="239"/>
      <c r="ACO14" s="239"/>
      <c r="ACP14" s="239"/>
      <c r="ACQ14" s="239"/>
      <c r="ACR14" s="239"/>
      <c r="ACS14" s="239"/>
      <c r="ACT14" s="239"/>
      <c r="ACU14" s="239"/>
      <c r="ACV14" s="239"/>
      <c r="ACW14" s="239"/>
      <c r="ACX14" s="239"/>
      <c r="ACY14" s="239"/>
      <c r="ACZ14" s="239"/>
      <c r="ADA14" s="239"/>
      <c r="ADB14" s="239"/>
      <c r="ADC14" s="239"/>
      <c r="ADD14" s="239"/>
      <c r="ADE14" s="239"/>
      <c r="ADF14" s="239"/>
      <c r="ADG14" s="239"/>
      <c r="ADH14" s="239"/>
      <c r="ADI14" s="239"/>
      <c r="ADJ14" s="239"/>
      <c r="ADK14" s="239"/>
      <c r="ADL14" s="239"/>
      <c r="ADM14" s="239"/>
      <c r="ADN14" s="239"/>
      <c r="ADO14" s="239"/>
      <c r="ADP14" s="239"/>
      <c r="ADQ14" s="239"/>
      <c r="ADR14" s="239"/>
      <c r="ADS14" s="239"/>
      <c r="ADT14" s="239"/>
      <c r="ADU14" s="239"/>
      <c r="ADV14" s="239"/>
      <c r="ADW14" s="239"/>
      <c r="ADX14" s="239"/>
      <c r="ADY14" s="239"/>
      <c r="ADZ14" s="239"/>
      <c r="AEA14" s="239"/>
      <c r="AEB14" s="239"/>
      <c r="AEC14" s="239"/>
      <c r="AED14" s="239"/>
      <c r="AEE14" s="239"/>
      <c r="AEF14" s="239"/>
      <c r="AEG14" s="239"/>
      <c r="AEH14" s="239"/>
      <c r="AEI14" s="239"/>
      <c r="AEJ14" s="239"/>
      <c r="AEK14" s="239"/>
      <c r="AEL14" s="239"/>
      <c r="AEM14" s="239"/>
      <c r="AEN14" s="239"/>
      <c r="AEO14" s="239"/>
      <c r="AEP14" s="239"/>
      <c r="AEQ14" s="239"/>
      <c r="AER14" s="239"/>
      <c r="AES14" s="239"/>
      <c r="AET14" s="239"/>
      <c r="AEU14" s="239"/>
      <c r="AEV14" s="239"/>
      <c r="AEW14" s="239"/>
      <c r="AEX14" s="239"/>
      <c r="AEY14" s="239"/>
      <c r="AEZ14" s="239"/>
      <c r="AFA14" s="239"/>
      <c r="AFB14" s="239"/>
      <c r="AFC14" s="239"/>
      <c r="AFD14" s="239"/>
      <c r="AFE14" s="239"/>
      <c r="AFF14" s="239"/>
      <c r="AFG14" s="239"/>
      <c r="AFH14" s="239"/>
      <c r="AFI14" s="239"/>
      <c r="AFJ14" s="239"/>
      <c r="AFK14" s="239"/>
      <c r="AFL14" s="239"/>
      <c r="AFM14" s="239"/>
      <c r="AFN14" s="239"/>
      <c r="AFO14" s="239"/>
      <c r="AFP14" s="239"/>
      <c r="AFQ14" s="239"/>
      <c r="AFR14" s="239"/>
      <c r="AFS14" s="239"/>
      <c r="AFT14" s="239"/>
      <c r="AFU14" s="239"/>
      <c r="AFV14" s="239"/>
      <c r="AFW14" s="239"/>
      <c r="AFX14" s="239"/>
      <c r="AFY14" s="239"/>
      <c r="AFZ14" s="239"/>
      <c r="AGA14" s="239"/>
      <c r="AGB14" s="239"/>
      <c r="AGC14" s="239"/>
      <c r="AGD14" s="239"/>
      <c r="AGE14" s="239"/>
      <c r="AGF14" s="239"/>
      <c r="AGG14" s="239"/>
      <c r="AGH14" s="239"/>
      <c r="AGI14" s="239"/>
      <c r="AGJ14" s="239"/>
      <c r="AGK14" s="239"/>
      <c r="AGL14" s="239"/>
      <c r="AGM14" s="239"/>
      <c r="AGN14" s="239"/>
      <c r="AGO14" s="239"/>
      <c r="AGP14" s="239"/>
      <c r="AGQ14" s="239"/>
      <c r="AGR14" s="239"/>
      <c r="AGS14" s="239"/>
      <c r="AGT14" s="239"/>
      <c r="AGU14" s="239"/>
      <c r="AGV14" s="239"/>
      <c r="AGW14" s="239"/>
      <c r="AGX14" s="239"/>
      <c r="AGY14" s="239"/>
      <c r="AGZ14" s="239"/>
      <c r="AHA14" s="239"/>
      <c r="AHB14" s="239"/>
      <c r="AHC14" s="239"/>
      <c r="AHD14" s="239"/>
      <c r="AHE14" s="239"/>
      <c r="AHF14" s="239"/>
      <c r="AHG14" s="239"/>
      <c r="AHH14" s="239"/>
      <c r="AHI14" s="239"/>
      <c r="AHJ14" s="239"/>
      <c r="AHK14" s="239"/>
      <c r="AHL14" s="239"/>
      <c r="AHM14" s="239"/>
      <c r="AHN14" s="239"/>
      <c r="AHO14" s="239"/>
      <c r="AHP14" s="239"/>
      <c r="AHQ14" s="239"/>
      <c r="AHR14" s="239"/>
      <c r="AHS14" s="239"/>
      <c r="AHT14" s="239"/>
      <c r="AHU14" s="239"/>
      <c r="AHV14" s="239"/>
      <c r="AHW14" s="239"/>
      <c r="AHX14" s="239"/>
      <c r="AHY14" s="239"/>
      <c r="AHZ14" s="239"/>
      <c r="AIA14" s="239"/>
      <c r="AIB14" s="239"/>
      <c r="AIC14" s="239"/>
      <c r="AID14" s="239"/>
      <c r="AIE14" s="239"/>
      <c r="AIF14" s="239"/>
      <c r="AIG14" s="239"/>
      <c r="AIH14" s="239"/>
      <c r="AII14" s="239"/>
      <c r="AIJ14" s="239"/>
      <c r="AIK14" s="239"/>
      <c r="AIL14" s="239"/>
      <c r="AIM14" s="239"/>
      <c r="AIN14" s="239"/>
      <c r="AIO14" s="239"/>
      <c r="AIP14" s="239"/>
      <c r="AIQ14" s="239"/>
      <c r="AIR14" s="239"/>
      <c r="AIS14" s="239"/>
      <c r="AIT14" s="239"/>
      <c r="AIU14" s="239"/>
      <c r="AIV14" s="239"/>
      <c r="AIW14" s="239"/>
      <c r="AIX14" s="239"/>
      <c r="AIY14" s="239"/>
      <c r="AIZ14" s="239"/>
      <c r="AJA14" s="239"/>
      <c r="AJB14" s="239"/>
      <c r="AJC14" s="239"/>
      <c r="AJD14" s="239"/>
      <c r="AJE14" s="239"/>
      <c r="AJF14" s="239"/>
      <c r="AJG14" s="239"/>
      <c r="AJH14" s="239"/>
      <c r="AJI14" s="239"/>
      <c r="AJJ14" s="239"/>
      <c r="AJK14" s="239"/>
      <c r="AJL14" s="239"/>
      <c r="AJM14" s="239"/>
      <c r="AJN14" s="239"/>
      <c r="AJO14" s="239"/>
      <c r="AJP14" s="239"/>
      <c r="AJQ14" s="239"/>
      <c r="AJR14" s="239"/>
      <c r="AJS14" s="239"/>
      <c r="AJT14" s="239"/>
      <c r="AJU14" s="239"/>
      <c r="AJV14" s="239"/>
      <c r="AJW14" s="239"/>
      <c r="AJX14" s="239"/>
      <c r="AJY14" s="239"/>
      <c r="AJZ14" s="239"/>
      <c r="AKA14" s="239"/>
      <c r="AKB14" s="239"/>
      <c r="AKC14" s="239"/>
      <c r="AKD14" s="239"/>
      <c r="AKE14" s="239"/>
      <c r="AKF14" s="239"/>
      <c r="AKG14" s="239"/>
      <c r="AKH14" s="239"/>
      <c r="AKI14" s="239"/>
      <c r="AKJ14" s="239"/>
      <c r="AKK14" s="239"/>
      <c r="AKL14" s="239"/>
      <c r="AKM14" s="239"/>
      <c r="AKN14" s="239"/>
      <c r="AKO14" s="239"/>
      <c r="AKP14" s="239"/>
      <c r="AKQ14" s="239"/>
      <c r="AKR14" s="239"/>
      <c r="AKS14" s="239"/>
      <c r="AKT14" s="239"/>
      <c r="AKU14" s="239"/>
      <c r="AKV14" s="239"/>
      <c r="AKW14" s="239"/>
      <c r="AKX14" s="239"/>
      <c r="AKY14" s="239"/>
      <c r="AKZ14" s="239"/>
      <c r="ALA14" s="239"/>
      <c r="ALB14" s="239"/>
      <c r="ALC14" s="239"/>
      <c r="ALD14" s="239"/>
      <c r="ALE14" s="239"/>
      <c r="ALF14" s="239"/>
      <c r="ALG14" s="239"/>
      <c r="ALH14" s="239"/>
      <c r="ALI14" s="239"/>
      <c r="ALJ14" s="239"/>
      <c r="ALK14" s="239"/>
      <c r="ALL14" s="239"/>
      <c r="ALM14" s="239"/>
      <c r="ALN14" s="239"/>
      <c r="ALO14" s="239"/>
      <c r="ALP14" s="239"/>
      <c r="ALQ14" s="239"/>
      <c r="ALR14" s="239"/>
      <c r="ALS14" s="239"/>
      <c r="ALT14" s="239"/>
      <c r="ALU14" s="239"/>
      <c r="ALV14" s="239"/>
      <c r="ALW14" s="239"/>
      <c r="ALX14" s="239"/>
      <c r="ALY14" s="239"/>
      <c r="ALZ14" s="239"/>
      <c r="AMA14" s="239"/>
      <c r="AMB14" s="239"/>
      <c r="AMC14" s="239"/>
      <c r="AMD14" s="239"/>
      <c r="AME14" s="239"/>
      <c r="AMF14" s="239"/>
      <c r="AMG14" s="239"/>
      <c r="AMH14" s="239"/>
      <c r="AMI14" s="239"/>
    </row>
    <row r="15" spans="2:1023">
      <c r="B15" s="216"/>
      <c r="C15" s="272" t="s">
        <v>22</v>
      </c>
      <c r="D15" s="252"/>
      <c r="E15" s="253"/>
      <c r="F15" s="253"/>
      <c r="G15" s="253"/>
      <c r="H15" s="253"/>
      <c r="I15" s="254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  <c r="AA15" s="239"/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  <c r="BP15" s="239"/>
      <c r="BQ15" s="239"/>
      <c r="BR15" s="239"/>
      <c r="BS15" s="239"/>
      <c r="BT15" s="239"/>
      <c r="BU15" s="239"/>
      <c r="BV15" s="239"/>
      <c r="BW15" s="239"/>
      <c r="BX15" s="239"/>
      <c r="BY15" s="239"/>
      <c r="BZ15" s="239"/>
      <c r="CA15" s="239"/>
      <c r="CB15" s="239"/>
      <c r="CC15" s="239"/>
      <c r="CD15" s="239"/>
      <c r="CE15" s="239"/>
      <c r="CF15" s="239"/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239"/>
      <c r="CV15" s="239"/>
      <c r="CW15" s="239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239"/>
      <c r="DO15" s="239"/>
      <c r="DP15" s="239"/>
      <c r="DQ15" s="239"/>
      <c r="DR15" s="239"/>
      <c r="DS15" s="239"/>
      <c r="DT15" s="239"/>
      <c r="DU15" s="239"/>
      <c r="DV15" s="239"/>
      <c r="DW15" s="239"/>
      <c r="DX15" s="239"/>
      <c r="DY15" s="239"/>
      <c r="DZ15" s="239"/>
      <c r="EA15" s="239"/>
      <c r="EB15" s="239"/>
      <c r="EC15" s="239"/>
      <c r="ED15" s="239"/>
      <c r="EE15" s="239"/>
      <c r="EF15" s="239"/>
      <c r="EG15" s="239"/>
      <c r="EH15" s="239"/>
      <c r="EI15" s="239"/>
      <c r="EJ15" s="239"/>
      <c r="EK15" s="239"/>
      <c r="EL15" s="239"/>
      <c r="EM15" s="239"/>
      <c r="EN15" s="239"/>
      <c r="EO15" s="239"/>
      <c r="EP15" s="239"/>
      <c r="EQ15" s="239"/>
      <c r="ER15" s="239"/>
      <c r="ES15" s="239"/>
      <c r="ET15" s="239"/>
      <c r="EU15" s="239"/>
      <c r="EV15" s="239"/>
      <c r="EW15" s="239"/>
      <c r="EX15" s="239"/>
      <c r="EY15" s="239"/>
      <c r="EZ15" s="239"/>
      <c r="FA15" s="239"/>
      <c r="FB15" s="239"/>
      <c r="FC15" s="239"/>
      <c r="FD15" s="239"/>
      <c r="FE15" s="239"/>
      <c r="FF15" s="239"/>
      <c r="FG15" s="239"/>
      <c r="FH15" s="239"/>
      <c r="FI15" s="239"/>
      <c r="FJ15" s="239"/>
      <c r="FK15" s="239"/>
      <c r="FL15" s="239"/>
      <c r="FM15" s="239"/>
      <c r="FN15" s="239"/>
      <c r="FO15" s="239"/>
      <c r="FP15" s="239"/>
      <c r="FQ15" s="239"/>
      <c r="FR15" s="239"/>
      <c r="FS15" s="239"/>
      <c r="FT15" s="239"/>
      <c r="FU15" s="239"/>
      <c r="FV15" s="239"/>
      <c r="FW15" s="239"/>
      <c r="FX15" s="239"/>
      <c r="FY15" s="239"/>
      <c r="FZ15" s="239"/>
      <c r="GA15" s="239"/>
      <c r="GB15" s="239"/>
      <c r="GC15" s="239"/>
      <c r="GD15" s="239"/>
      <c r="GE15" s="239"/>
      <c r="GF15" s="239"/>
      <c r="GG15" s="239"/>
      <c r="GH15" s="239"/>
      <c r="GI15" s="239"/>
      <c r="GJ15" s="239"/>
      <c r="GK15" s="239"/>
      <c r="GL15" s="239"/>
      <c r="GM15" s="239"/>
      <c r="GN15" s="239"/>
      <c r="GO15" s="239"/>
      <c r="GP15" s="239"/>
      <c r="GQ15" s="239"/>
      <c r="GR15" s="239"/>
      <c r="GS15" s="239"/>
      <c r="GT15" s="239"/>
      <c r="GU15" s="239"/>
      <c r="GV15" s="239"/>
      <c r="GW15" s="239"/>
      <c r="GX15" s="239"/>
      <c r="GY15" s="239"/>
      <c r="GZ15" s="239"/>
      <c r="HA15" s="239"/>
      <c r="HB15" s="239"/>
      <c r="HC15" s="239"/>
      <c r="HD15" s="239"/>
      <c r="HE15" s="239"/>
      <c r="HF15" s="239"/>
      <c r="HG15" s="239"/>
      <c r="HH15" s="239"/>
      <c r="HI15" s="239"/>
      <c r="HJ15" s="239"/>
      <c r="HK15" s="239"/>
      <c r="HL15" s="239"/>
      <c r="HM15" s="239"/>
      <c r="HN15" s="239"/>
      <c r="HO15" s="239"/>
      <c r="HP15" s="239"/>
      <c r="HQ15" s="239"/>
      <c r="HR15" s="239"/>
      <c r="HS15" s="239"/>
      <c r="HT15" s="239"/>
      <c r="HU15" s="239"/>
      <c r="HV15" s="239"/>
      <c r="HW15" s="239"/>
      <c r="HX15" s="239"/>
      <c r="HY15" s="239"/>
      <c r="HZ15" s="239"/>
      <c r="IA15" s="239"/>
      <c r="IB15" s="239"/>
      <c r="IC15" s="239"/>
      <c r="ID15" s="239"/>
      <c r="IE15" s="239"/>
      <c r="IF15" s="239"/>
      <c r="IG15" s="239"/>
      <c r="IH15" s="239"/>
      <c r="II15" s="239"/>
      <c r="IJ15" s="239"/>
      <c r="IK15" s="239"/>
      <c r="IL15" s="239"/>
      <c r="IM15" s="239"/>
      <c r="IN15" s="239"/>
      <c r="IO15" s="239"/>
      <c r="IP15" s="239"/>
      <c r="IQ15" s="239"/>
      <c r="IR15" s="239"/>
      <c r="IS15" s="239"/>
      <c r="IT15" s="239"/>
      <c r="IU15" s="239"/>
      <c r="IV15" s="239"/>
      <c r="IW15" s="239"/>
      <c r="IX15" s="239"/>
      <c r="IY15" s="239"/>
      <c r="IZ15" s="239"/>
      <c r="JA15" s="239"/>
      <c r="JB15" s="239"/>
      <c r="JC15" s="239"/>
      <c r="JD15" s="239"/>
      <c r="JE15" s="239"/>
      <c r="JF15" s="239"/>
      <c r="JG15" s="239"/>
      <c r="JH15" s="239"/>
      <c r="JI15" s="239"/>
      <c r="JJ15" s="239"/>
      <c r="JK15" s="239"/>
      <c r="JL15" s="239"/>
      <c r="JM15" s="239"/>
      <c r="JN15" s="239"/>
      <c r="JO15" s="239"/>
      <c r="JP15" s="239"/>
      <c r="JQ15" s="239"/>
      <c r="JR15" s="239"/>
      <c r="JS15" s="239"/>
      <c r="JT15" s="239"/>
      <c r="JU15" s="239"/>
      <c r="JV15" s="239"/>
      <c r="JW15" s="239"/>
      <c r="JX15" s="239"/>
      <c r="JY15" s="239"/>
      <c r="JZ15" s="239"/>
      <c r="KA15" s="239"/>
      <c r="KB15" s="239"/>
      <c r="KC15" s="239"/>
      <c r="KD15" s="239"/>
      <c r="KE15" s="239"/>
      <c r="KF15" s="239"/>
      <c r="KG15" s="239"/>
      <c r="KH15" s="239"/>
      <c r="KI15" s="239"/>
      <c r="KJ15" s="239"/>
      <c r="KK15" s="239"/>
      <c r="KL15" s="239"/>
      <c r="KM15" s="239"/>
      <c r="KN15" s="239"/>
      <c r="KO15" s="239"/>
      <c r="KP15" s="239"/>
      <c r="KQ15" s="239"/>
      <c r="KR15" s="239"/>
      <c r="KS15" s="239"/>
      <c r="KT15" s="239"/>
      <c r="KU15" s="239"/>
      <c r="KV15" s="239"/>
      <c r="KW15" s="239"/>
      <c r="KX15" s="239"/>
      <c r="KY15" s="239"/>
      <c r="KZ15" s="239"/>
      <c r="LA15" s="239"/>
      <c r="LB15" s="239"/>
      <c r="LC15" s="239"/>
      <c r="LD15" s="239"/>
      <c r="LE15" s="239"/>
      <c r="LF15" s="239"/>
      <c r="LG15" s="239"/>
      <c r="LH15" s="239"/>
      <c r="LI15" s="239"/>
      <c r="LJ15" s="239"/>
      <c r="LK15" s="239"/>
      <c r="LL15" s="239"/>
      <c r="LM15" s="239"/>
      <c r="LN15" s="239"/>
      <c r="LO15" s="239"/>
      <c r="LP15" s="239"/>
      <c r="LQ15" s="239"/>
      <c r="LR15" s="239"/>
      <c r="LS15" s="239"/>
      <c r="LT15" s="239"/>
      <c r="LU15" s="239"/>
      <c r="LV15" s="239"/>
      <c r="LW15" s="239"/>
      <c r="LX15" s="239"/>
      <c r="LY15" s="239"/>
      <c r="LZ15" s="239"/>
      <c r="MA15" s="239"/>
      <c r="MB15" s="239"/>
      <c r="MC15" s="239"/>
      <c r="MD15" s="239"/>
      <c r="ME15" s="239"/>
      <c r="MF15" s="239"/>
      <c r="MG15" s="239"/>
      <c r="MH15" s="239"/>
      <c r="MI15" s="239"/>
      <c r="MJ15" s="239"/>
      <c r="MK15" s="239"/>
      <c r="ML15" s="239"/>
      <c r="MM15" s="239"/>
      <c r="MN15" s="239"/>
      <c r="MO15" s="239"/>
      <c r="MP15" s="239"/>
      <c r="MQ15" s="239"/>
      <c r="MR15" s="239"/>
      <c r="MS15" s="239"/>
      <c r="MT15" s="239"/>
      <c r="MU15" s="239"/>
      <c r="MV15" s="239"/>
      <c r="MW15" s="239"/>
      <c r="MX15" s="239"/>
      <c r="MY15" s="239"/>
      <c r="MZ15" s="239"/>
      <c r="NA15" s="239"/>
      <c r="NB15" s="239"/>
      <c r="NC15" s="239"/>
      <c r="ND15" s="239"/>
      <c r="NE15" s="239"/>
      <c r="NF15" s="239"/>
      <c r="NG15" s="239"/>
      <c r="NH15" s="239"/>
      <c r="NI15" s="239"/>
      <c r="NJ15" s="239"/>
      <c r="NK15" s="239"/>
      <c r="NL15" s="239"/>
      <c r="NM15" s="239"/>
      <c r="NN15" s="239"/>
      <c r="NO15" s="239"/>
      <c r="NP15" s="239"/>
      <c r="NQ15" s="239"/>
      <c r="NR15" s="239"/>
      <c r="NS15" s="239"/>
      <c r="NT15" s="239"/>
      <c r="NU15" s="239"/>
      <c r="NV15" s="239"/>
      <c r="NW15" s="239"/>
      <c r="NX15" s="239"/>
      <c r="NY15" s="239"/>
      <c r="NZ15" s="239"/>
      <c r="OA15" s="239"/>
      <c r="OB15" s="239"/>
      <c r="OC15" s="239"/>
      <c r="OD15" s="239"/>
      <c r="OE15" s="239"/>
      <c r="OF15" s="239"/>
      <c r="OG15" s="239"/>
      <c r="OH15" s="239"/>
      <c r="OI15" s="239"/>
      <c r="OJ15" s="239"/>
      <c r="OK15" s="239"/>
      <c r="OL15" s="239"/>
      <c r="OM15" s="239"/>
      <c r="ON15" s="239"/>
      <c r="OO15" s="239"/>
      <c r="OP15" s="239"/>
      <c r="OQ15" s="239"/>
      <c r="OR15" s="239"/>
      <c r="OS15" s="239"/>
      <c r="OT15" s="239"/>
      <c r="OU15" s="239"/>
      <c r="OV15" s="239"/>
      <c r="OW15" s="239"/>
      <c r="OX15" s="239"/>
      <c r="OY15" s="239"/>
      <c r="OZ15" s="239"/>
      <c r="PA15" s="239"/>
      <c r="PB15" s="239"/>
      <c r="PC15" s="239"/>
      <c r="PD15" s="239"/>
      <c r="PE15" s="239"/>
      <c r="PF15" s="239"/>
      <c r="PG15" s="239"/>
      <c r="PH15" s="239"/>
      <c r="PI15" s="239"/>
      <c r="PJ15" s="239"/>
      <c r="PK15" s="239"/>
      <c r="PL15" s="239"/>
      <c r="PM15" s="239"/>
      <c r="PN15" s="239"/>
      <c r="PO15" s="239"/>
      <c r="PP15" s="239"/>
      <c r="PQ15" s="239"/>
      <c r="PR15" s="239"/>
      <c r="PS15" s="239"/>
      <c r="PT15" s="239"/>
      <c r="PU15" s="239"/>
      <c r="PV15" s="239"/>
      <c r="PW15" s="239"/>
      <c r="PX15" s="239"/>
      <c r="PY15" s="239"/>
      <c r="PZ15" s="239"/>
      <c r="QA15" s="239"/>
      <c r="QB15" s="239"/>
      <c r="QC15" s="239"/>
      <c r="QD15" s="239"/>
      <c r="QE15" s="239"/>
      <c r="QF15" s="239"/>
      <c r="QG15" s="239"/>
      <c r="QH15" s="239"/>
      <c r="QI15" s="239"/>
      <c r="QJ15" s="239"/>
      <c r="QK15" s="239"/>
      <c r="QL15" s="239"/>
      <c r="QM15" s="239"/>
      <c r="QN15" s="239"/>
      <c r="QO15" s="239"/>
      <c r="QP15" s="239"/>
      <c r="QQ15" s="239"/>
      <c r="QR15" s="239"/>
      <c r="QS15" s="239"/>
      <c r="QT15" s="239"/>
      <c r="QU15" s="239"/>
      <c r="QV15" s="239"/>
      <c r="QW15" s="239"/>
      <c r="QX15" s="239"/>
      <c r="QY15" s="239"/>
      <c r="QZ15" s="239"/>
      <c r="RA15" s="239"/>
      <c r="RB15" s="239"/>
      <c r="RC15" s="239"/>
      <c r="RD15" s="239"/>
      <c r="RE15" s="239"/>
      <c r="RF15" s="239"/>
      <c r="RG15" s="239"/>
      <c r="RH15" s="239"/>
      <c r="RI15" s="239"/>
      <c r="RJ15" s="239"/>
      <c r="RK15" s="239"/>
      <c r="RL15" s="239"/>
      <c r="RM15" s="239"/>
      <c r="RN15" s="239"/>
      <c r="RO15" s="239"/>
      <c r="RP15" s="239"/>
      <c r="RQ15" s="239"/>
      <c r="RR15" s="239"/>
      <c r="RS15" s="239"/>
      <c r="RT15" s="239"/>
      <c r="RU15" s="239"/>
      <c r="RV15" s="239"/>
      <c r="RW15" s="239"/>
      <c r="RX15" s="239"/>
      <c r="RY15" s="239"/>
      <c r="RZ15" s="239"/>
      <c r="SA15" s="239"/>
      <c r="SB15" s="239"/>
      <c r="SC15" s="239"/>
      <c r="SD15" s="239"/>
      <c r="SE15" s="239"/>
      <c r="SF15" s="239"/>
      <c r="SG15" s="239"/>
      <c r="SH15" s="239"/>
      <c r="SI15" s="239"/>
      <c r="SJ15" s="239"/>
      <c r="SK15" s="239"/>
      <c r="SL15" s="239"/>
      <c r="SM15" s="239"/>
      <c r="SN15" s="239"/>
      <c r="SO15" s="239"/>
      <c r="SP15" s="239"/>
      <c r="SQ15" s="239"/>
      <c r="SR15" s="239"/>
      <c r="SS15" s="239"/>
      <c r="ST15" s="239"/>
      <c r="SU15" s="239"/>
      <c r="SV15" s="239"/>
      <c r="SW15" s="239"/>
      <c r="SX15" s="239"/>
      <c r="SY15" s="239"/>
      <c r="SZ15" s="239"/>
      <c r="TA15" s="239"/>
      <c r="TB15" s="239"/>
      <c r="TC15" s="239"/>
      <c r="TD15" s="239"/>
      <c r="TE15" s="239"/>
      <c r="TF15" s="239"/>
      <c r="TG15" s="239"/>
      <c r="TH15" s="239"/>
      <c r="TI15" s="239"/>
      <c r="TJ15" s="239"/>
      <c r="TK15" s="239"/>
      <c r="TL15" s="239"/>
      <c r="TM15" s="239"/>
      <c r="TN15" s="239"/>
      <c r="TO15" s="239"/>
      <c r="TP15" s="239"/>
      <c r="TQ15" s="239"/>
      <c r="TR15" s="239"/>
      <c r="TS15" s="239"/>
      <c r="TT15" s="239"/>
      <c r="TU15" s="239"/>
      <c r="TV15" s="239"/>
      <c r="TW15" s="239"/>
      <c r="TX15" s="239"/>
      <c r="TY15" s="239"/>
      <c r="TZ15" s="239"/>
      <c r="UA15" s="239"/>
      <c r="UB15" s="239"/>
      <c r="UC15" s="239"/>
      <c r="UD15" s="239"/>
      <c r="UE15" s="239"/>
      <c r="UF15" s="239"/>
      <c r="UG15" s="239"/>
      <c r="UH15" s="239"/>
      <c r="UI15" s="239"/>
      <c r="UJ15" s="239"/>
      <c r="UK15" s="239"/>
      <c r="UL15" s="239"/>
      <c r="UM15" s="239"/>
      <c r="UN15" s="239"/>
      <c r="UO15" s="239"/>
      <c r="UP15" s="239"/>
      <c r="UQ15" s="239"/>
      <c r="UR15" s="239"/>
      <c r="US15" s="239"/>
      <c r="UT15" s="239"/>
      <c r="UU15" s="239"/>
      <c r="UV15" s="239"/>
      <c r="UW15" s="239"/>
      <c r="UX15" s="239"/>
      <c r="UY15" s="239"/>
      <c r="UZ15" s="239"/>
      <c r="VA15" s="239"/>
      <c r="VB15" s="239"/>
      <c r="VC15" s="239"/>
      <c r="VD15" s="239"/>
      <c r="VE15" s="239"/>
      <c r="VF15" s="239"/>
      <c r="VG15" s="239"/>
      <c r="VH15" s="239"/>
      <c r="VI15" s="239"/>
      <c r="VJ15" s="239"/>
      <c r="VK15" s="239"/>
      <c r="VL15" s="239"/>
      <c r="VM15" s="239"/>
      <c r="VN15" s="239"/>
      <c r="VO15" s="239"/>
      <c r="VP15" s="239"/>
      <c r="VQ15" s="239"/>
      <c r="VR15" s="239"/>
      <c r="VS15" s="239"/>
      <c r="VT15" s="239"/>
      <c r="VU15" s="239"/>
      <c r="VV15" s="239"/>
      <c r="VW15" s="239"/>
      <c r="VX15" s="239"/>
      <c r="VY15" s="239"/>
      <c r="VZ15" s="239"/>
      <c r="WA15" s="239"/>
      <c r="WB15" s="239"/>
      <c r="WC15" s="239"/>
      <c r="WD15" s="239"/>
      <c r="WE15" s="239"/>
      <c r="WF15" s="239"/>
      <c r="WG15" s="239"/>
      <c r="WH15" s="239"/>
      <c r="WI15" s="239"/>
      <c r="WJ15" s="239"/>
      <c r="WK15" s="239"/>
      <c r="WL15" s="239"/>
      <c r="WM15" s="239"/>
      <c r="WN15" s="239"/>
      <c r="WO15" s="239"/>
      <c r="WP15" s="239"/>
      <c r="WQ15" s="239"/>
      <c r="WR15" s="239"/>
      <c r="WS15" s="239"/>
      <c r="WT15" s="239"/>
      <c r="WU15" s="239"/>
      <c r="WV15" s="239"/>
      <c r="WW15" s="239"/>
      <c r="WX15" s="239"/>
      <c r="WY15" s="239"/>
      <c r="WZ15" s="239"/>
      <c r="XA15" s="239"/>
      <c r="XB15" s="239"/>
      <c r="XC15" s="239"/>
      <c r="XD15" s="239"/>
      <c r="XE15" s="239"/>
      <c r="XF15" s="239"/>
      <c r="XG15" s="239"/>
      <c r="XH15" s="239"/>
      <c r="XI15" s="239"/>
      <c r="XJ15" s="239"/>
      <c r="XK15" s="239"/>
      <c r="XL15" s="239"/>
      <c r="XM15" s="239"/>
      <c r="XN15" s="239"/>
      <c r="XO15" s="239"/>
      <c r="XP15" s="239"/>
      <c r="XQ15" s="239"/>
      <c r="XR15" s="239"/>
      <c r="XS15" s="239"/>
      <c r="XT15" s="239"/>
      <c r="XU15" s="239"/>
      <c r="XV15" s="239"/>
      <c r="XW15" s="239"/>
      <c r="XX15" s="239"/>
      <c r="XY15" s="239"/>
      <c r="XZ15" s="239"/>
      <c r="YA15" s="239"/>
      <c r="YB15" s="239"/>
      <c r="YC15" s="239"/>
      <c r="YD15" s="239"/>
      <c r="YE15" s="239"/>
      <c r="YF15" s="239"/>
      <c r="YG15" s="239"/>
      <c r="YH15" s="239"/>
      <c r="YI15" s="239"/>
      <c r="YJ15" s="239"/>
      <c r="YK15" s="239"/>
      <c r="YL15" s="239"/>
      <c r="YM15" s="239"/>
      <c r="YN15" s="239"/>
      <c r="YO15" s="239"/>
      <c r="YP15" s="239"/>
      <c r="YQ15" s="239"/>
      <c r="YR15" s="239"/>
      <c r="YS15" s="239"/>
      <c r="YT15" s="239"/>
      <c r="YU15" s="239"/>
      <c r="YV15" s="239"/>
      <c r="YW15" s="239"/>
      <c r="YX15" s="239"/>
      <c r="YY15" s="239"/>
      <c r="YZ15" s="239"/>
      <c r="ZA15" s="239"/>
      <c r="ZB15" s="239"/>
      <c r="ZC15" s="239"/>
      <c r="ZD15" s="239"/>
      <c r="ZE15" s="239"/>
      <c r="ZF15" s="239"/>
      <c r="ZG15" s="239"/>
      <c r="ZH15" s="239"/>
      <c r="ZI15" s="239"/>
      <c r="ZJ15" s="239"/>
      <c r="ZK15" s="239"/>
      <c r="ZL15" s="239"/>
      <c r="ZM15" s="239"/>
      <c r="ZN15" s="239"/>
      <c r="ZO15" s="239"/>
      <c r="ZP15" s="239"/>
      <c r="ZQ15" s="239"/>
      <c r="ZR15" s="239"/>
      <c r="ZS15" s="239"/>
      <c r="ZT15" s="239"/>
      <c r="ZU15" s="239"/>
      <c r="ZV15" s="239"/>
      <c r="ZW15" s="239"/>
      <c r="ZX15" s="239"/>
      <c r="ZY15" s="239"/>
      <c r="ZZ15" s="239"/>
      <c r="AAA15" s="239"/>
      <c r="AAB15" s="239"/>
      <c r="AAC15" s="239"/>
      <c r="AAD15" s="239"/>
      <c r="AAE15" s="239"/>
      <c r="AAF15" s="239"/>
      <c r="AAG15" s="239"/>
      <c r="AAH15" s="239"/>
      <c r="AAI15" s="239"/>
      <c r="AAJ15" s="239"/>
      <c r="AAK15" s="239"/>
      <c r="AAL15" s="239"/>
      <c r="AAM15" s="239"/>
      <c r="AAN15" s="239"/>
      <c r="AAO15" s="239"/>
      <c r="AAP15" s="239"/>
      <c r="AAQ15" s="239"/>
      <c r="AAR15" s="239"/>
      <c r="AAS15" s="239"/>
      <c r="AAT15" s="239"/>
      <c r="AAU15" s="239"/>
      <c r="AAV15" s="239"/>
      <c r="AAW15" s="239"/>
      <c r="AAX15" s="239"/>
      <c r="AAY15" s="239"/>
      <c r="AAZ15" s="239"/>
      <c r="ABA15" s="239"/>
      <c r="ABB15" s="239"/>
      <c r="ABC15" s="239"/>
      <c r="ABD15" s="239"/>
      <c r="ABE15" s="239"/>
      <c r="ABF15" s="239"/>
      <c r="ABG15" s="239"/>
      <c r="ABH15" s="239"/>
      <c r="ABI15" s="239"/>
      <c r="ABJ15" s="239"/>
      <c r="ABK15" s="239"/>
      <c r="ABL15" s="239"/>
      <c r="ABM15" s="239"/>
      <c r="ABN15" s="239"/>
      <c r="ABO15" s="239"/>
      <c r="ABP15" s="239"/>
      <c r="ABQ15" s="239"/>
      <c r="ABR15" s="239"/>
      <c r="ABS15" s="239"/>
      <c r="ABT15" s="239"/>
      <c r="ABU15" s="239"/>
      <c r="ABV15" s="239"/>
      <c r="ABW15" s="239"/>
      <c r="ABX15" s="239"/>
      <c r="ABY15" s="239"/>
      <c r="ABZ15" s="239"/>
      <c r="ACA15" s="239"/>
      <c r="ACB15" s="239"/>
      <c r="ACC15" s="239"/>
      <c r="ACD15" s="239"/>
      <c r="ACE15" s="239"/>
      <c r="ACF15" s="239"/>
      <c r="ACG15" s="239"/>
      <c r="ACH15" s="239"/>
      <c r="ACI15" s="239"/>
      <c r="ACJ15" s="239"/>
      <c r="ACK15" s="239"/>
      <c r="ACL15" s="239"/>
      <c r="ACM15" s="239"/>
      <c r="ACN15" s="239"/>
      <c r="ACO15" s="239"/>
      <c r="ACP15" s="239"/>
      <c r="ACQ15" s="239"/>
      <c r="ACR15" s="239"/>
      <c r="ACS15" s="239"/>
      <c r="ACT15" s="239"/>
      <c r="ACU15" s="239"/>
      <c r="ACV15" s="239"/>
      <c r="ACW15" s="239"/>
      <c r="ACX15" s="239"/>
      <c r="ACY15" s="239"/>
      <c r="ACZ15" s="239"/>
      <c r="ADA15" s="239"/>
      <c r="ADB15" s="239"/>
      <c r="ADC15" s="239"/>
      <c r="ADD15" s="239"/>
      <c r="ADE15" s="239"/>
      <c r="ADF15" s="239"/>
      <c r="ADG15" s="239"/>
      <c r="ADH15" s="239"/>
      <c r="ADI15" s="239"/>
      <c r="ADJ15" s="239"/>
      <c r="ADK15" s="239"/>
      <c r="ADL15" s="239"/>
      <c r="ADM15" s="239"/>
      <c r="ADN15" s="239"/>
      <c r="ADO15" s="239"/>
      <c r="ADP15" s="239"/>
      <c r="ADQ15" s="239"/>
      <c r="ADR15" s="239"/>
      <c r="ADS15" s="239"/>
      <c r="ADT15" s="239"/>
      <c r="ADU15" s="239"/>
      <c r="ADV15" s="239"/>
      <c r="ADW15" s="239"/>
      <c r="ADX15" s="239"/>
      <c r="ADY15" s="239"/>
      <c r="ADZ15" s="239"/>
      <c r="AEA15" s="239"/>
      <c r="AEB15" s="239"/>
      <c r="AEC15" s="239"/>
      <c r="AED15" s="239"/>
      <c r="AEE15" s="239"/>
      <c r="AEF15" s="239"/>
      <c r="AEG15" s="239"/>
      <c r="AEH15" s="239"/>
      <c r="AEI15" s="239"/>
      <c r="AEJ15" s="239"/>
      <c r="AEK15" s="239"/>
      <c r="AEL15" s="239"/>
      <c r="AEM15" s="239"/>
      <c r="AEN15" s="239"/>
      <c r="AEO15" s="239"/>
      <c r="AEP15" s="239"/>
      <c r="AEQ15" s="239"/>
      <c r="AER15" s="239"/>
      <c r="AES15" s="239"/>
      <c r="AET15" s="239"/>
      <c r="AEU15" s="239"/>
      <c r="AEV15" s="239"/>
      <c r="AEW15" s="239"/>
      <c r="AEX15" s="239"/>
      <c r="AEY15" s="239"/>
      <c r="AEZ15" s="239"/>
      <c r="AFA15" s="239"/>
      <c r="AFB15" s="239"/>
      <c r="AFC15" s="239"/>
      <c r="AFD15" s="239"/>
      <c r="AFE15" s="239"/>
      <c r="AFF15" s="239"/>
      <c r="AFG15" s="239"/>
      <c r="AFH15" s="239"/>
      <c r="AFI15" s="239"/>
      <c r="AFJ15" s="239"/>
      <c r="AFK15" s="239"/>
      <c r="AFL15" s="239"/>
      <c r="AFM15" s="239"/>
      <c r="AFN15" s="239"/>
      <c r="AFO15" s="239"/>
      <c r="AFP15" s="239"/>
      <c r="AFQ15" s="239"/>
      <c r="AFR15" s="239"/>
      <c r="AFS15" s="239"/>
      <c r="AFT15" s="239"/>
      <c r="AFU15" s="239"/>
      <c r="AFV15" s="239"/>
      <c r="AFW15" s="239"/>
      <c r="AFX15" s="239"/>
      <c r="AFY15" s="239"/>
      <c r="AFZ15" s="239"/>
      <c r="AGA15" s="239"/>
      <c r="AGB15" s="239"/>
      <c r="AGC15" s="239"/>
      <c r="AGD15" s="239"/>
      <c r="AGE15" s="239"/>
      <c r="AGF15" s="239"/>
      <c r="AGG15" s="239"/>
      <c r="AGH15" s="239"/>
      <c r="AGI15" s="239"/>
      <c r="AGJ15" s="239"/>
      <c r="AGK15" s="239"/>
      <c r="AGL15" s="239"/>
      <c r="AGM15" s="239"/>
      <c r="AGN15" s="239"/>
      <c r="AGO15" s="239"/>
      <c r="AGP15" s="239"/>
      <c r="AGQ15" s="239"/>
      <c r="AGR15" s="239"/>
      <c r="AGS15" s="239"/>
      <c r="AGT15" s="239"/>
      <c r="AGU15" s="239"/>
      <c r="AGV15" s="239"/>
      <c r="AGW15" s="239"/>
      <c r="AGX15" s="239"/>
      <c r="AGY15" s="239"/>
      <c r="AGZ15" s="239"/>
      <c r="AHA15" s="239"/>
      <c r="AHB15" s="239"/>
      <c r="AHC15" s="239"/>
      <c r="AHD15" s="239"/>
      <c r="AHE15" s="239"/>
      <c r="AHF15" s="239"/>
      <c r="AHG15" s="239"/>
      <c r="AHH15" s="239"/>
      <c r="AHI15" s="239"/>
      <c r="AHJ15" s="239"/>
      <c r="AHK15" s="239"/>
      <c r="AHL15" s="239"/>
      <c r="AHM15" s="239"/>
      <c r="AHN15" s="239"/>
      <c r="AHO15" s="239"/>
      <c r="AHP15" s="239"/>
      <c r="AHQ15" s="239"/>
      <c r="AHR15" s="239"/>
      <c r="AHS15" s="239"/>
      <c r="AHT15" s="239"/>
      <c r="AHU15" s="239"/>
      <c r="AHV15" s="239"/>
      <c r="AHW15" s="239"/>
      <c r="AHX15" s="239"/>
      <c r="AHY15" s="239"/>
      <c r="AHZ15" s="239"/>
      <c r="AIA15" s="239"/>
      <c r="AIB15" s="239"/>
      <c r="AIC15" s="239"/>
      <c r="AID15" s="239"/>
      <c r="AIE15" s="239"/>
      <c r="AIF15" s="239"/>
      <c r="AIG15" s="239"/>
      <c r="AIH15" s="239"/>
      <c r="AII15" s="239"/>
      <c r="AIJ15" s="239"/>
      <c r="AIK15" s="239"/>
      <c r="AIL15" s="239"/>
      <c r="AIM15" s="239"/>
      <c r="AIN15" s="239"/>
      <c r="AIO15" s="239"/>
      <c r="AIP15" s="239"/>
      <c r="AIQ15" s="239"/>
      <c r="AIR15" s="239"/>
      <c r="AIS15" s="239"/>
      <c r="AIT15" s="239"/>
      <c r="AIU15" s="239"/>
      <c r="AIV15" s="239"/>
      <c r="AIW15" s="239"/>
      <c r="AIX15" s="239"/>
      <c r="AIY15" s="239"/>
      <c r="AIZ15" s="239"/>
      <c r="AJA15" s="239"/>
      <c r="AJB15" s="239"/>
      <c r="AJC15" s="239"/>
      <c r="AJD15" s="239"/>
      <c r="AJE15" s="239"/>
      <c r="AJF15" s="239"/>
      <c r="AJG15" s="239"/>
      <c r="AJH15" s="239"/>
      <c r="AJI15" s="239"/>
      <c r="AJJ15" s="239"/>
      <c r="AJK15" s="239"/>
      <c r="AJL15" s="239"/>
      <c r="AJM15" s="239"/>
      <c r="AJN15" s="239"/>
      <c r="AJO15" s="239"/>
      <c r="AJP15" s="239"/>
      <c r="AJQ15" s="239"/>
      <c r="AJR15" s="239"/>
      <c r="AJS15" s="239"/>
      <c r="AJT15" s="239"/>
      <c r="AJU15" s="239"/>
      <c r="AJV15" s="239"/>
      <c r="AJW15" s="239"/>
      <c r="AJX15" s="239"/>
      <c r="AJY15" s="239"/>
      <c r="AJZ15" s="239"/>
      <c r="AKA15" s="239"/>
      <c r="AKB15" s="239"/>
      <c r="AKC15" s="239"/>
      <c r="AKD15" s="239"/>
      <c r="AKE15" s="239"/>
      <c r="AKF15" s="239"/>
      <c r="AKG15" s="239"/>
      <c r="AKH15" s="239"/>
      <c r="AKI15" s="239"/>
      <c r="AKJ15" s="239"/>
      <c r="AKK15" s="239"/>
      <c r="AKL15" s="239"/>
      <c r="AKM15" s="239"/>
      <c r="AKN15" s="239"/>
      <c r="AKO15" s="239"/>
      <c r="AKP15" s="239"/>
      <c r="AKQ15" s="239"/>
      <c r="AKR15" s="239"/>
      <c r="AKS15" s="239"/>
      <c r="AKT15" s="239"/>
      <c r="AKU15" s="239"/>
      <c r="AKV15" s="239"/>
      <c r="AKW15" s="239"/>
      <c r="AKX15" s="239"/>
      <c r="AKY15" s="239"/>
      <c r="AKZ15" s="239"/>
      <c r="ALA15" s="239"/>
      <c r="ALB15" s="239"/>
      <c r="ALC15" s="239"/>
      <c r="ALD15" s="239"/>
      <c r="ALE15" s="239"/>
      <c r="ALF15" s="239"/>
      <c r="ALG15" s="239"/>
      <c r="ALH15" s="239"/>
      <c r="ALI15" s="239"/>
      <c r="ALJ15" s="239"/>
      <c r="ALK15" s="239"/>
      <c r="ALL15" s="239"/>
      <c r="ALM15" s="239"/>
      <c r="ALN15" s="239"/>
      <c r="ALO15" s="239"/>
      <c r="ALP15" s="239"/>
      <c r="ALQ15" s="239"/>
      <c r="ALR15" s="239"/>
      <c r="ALS15" s="239"/>
      <c r="ALT15" s="239"/>
      <c r="ALU15" s="239"/>
      <c r="ALV15" s="239"/>
      <c r="ALW15" s="239"/>
      <c r="ALX15" s="239"/>
      <c r="ALY15" s="239"/>
      <c r="ALZ15" s="239"/>
      <c r="AMA15" s="239"/>
      <c r="AMB15" s="239"/>
      <c r="AMC15" s="239"/>
      <c r="AMD15" s="239"/>
      <c r="AME15" s="239"/>
      <c r="AMF15" s="239"/>
      <c r="AMG15" s="239"/>
      <c r="AMH15" s="239"/>
      <c r="AMI15" s="239"/>
    </row>
    <row r="16" spans="2:1023">
      <c r="B16" s="216"/>
      <c r="C16" s="272" t="s">
        <v>23</v>
      </c>
      <c r="D16" s="252"/>
      <c r="E16" s="253"/>
      <c r="F16" s="253"/>
      <c r="G16" s="253"/>
      <c r="H16" s="253"/>
      <c r="I16" s="254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  <c r="BP16" s="239"/>
      <c r="BQ16" s="239"/>
      <c r="BR16" s="239"/>
      <c r="BS16" s="239"/>
      <c r="BT16" s="239"/>
      <c r="BU16" s="239"/>
      <c r="BV16" s="239"/>
      <c r="BW16" s="239"/>
      <c r="BX16" s="239"/>
      <c r="BY16" s="239"/>
      <c r="BZ16" s="239"/>
      <c r="CA16" s="239"/>
      <c r="CB16" s="239"/>
      <c r="CC16" s="239"/>
      <c r="CD16" s="239"/>
      <c r="CE16" s="239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239"/>
      <c r="DO16" s="239"/>
      <c r="DP16" s="239"/>
      <c r="DQ16" s="239"/>
      <c r="DR16" s="239"/>
      <c r="DS16" s="239"/>
      <c r="DT16" s="239"/>
      <c r="DU16" s="239"/>
      <c r="DV16" s="239"/>
      <c r="DW16" s="239"/>
      <c r="DX16" s="239"/>
      <c r="DY16" s="239"/>
      <c r="DZ16" s="239"/>
      <c r="EA16" s="239"/>
      <c r="EB16" s="239"/>
      <c r="EC16" s="239"/>
      <c r="ED16" s="239"/>
      <c r="EE16" s="239"/>
      <c r="EF16" s="239"/>
      <c r="EG16" s="239"/>
      <c r="EH16" s="239"/>
      <c r="EI16" s="239"/>
      <c r="EJ16" s="239"/>
      <c r="EK16" s="239"/>
      <c r="EL16" s="239"/>
      <c r="EM16" s="239"/>
      <c r="EN16" s="239"/>
      <c r="EO16" s="239"/>
      <c r="EP16" s="239"/>
      <c r="EQ16" s="239"/>
      <c r="ER16" s="239"/>
      <c r="ES16" s="239"/>
      <c r="ET16" s="239"/>
      <c r="EU16" s="239"/>
      <c r="EV16" s="239"/>
      <c r="EW16" s="239"/>
      <c r="EX16" s="239"/>
      <c r="EY16" s="239"/>
      <c r="EZ16" s="239"/>
      <c r="FA16" s="239"/>
      <c r="FB16" s="239"/>
      <c r="FC16" s="239"/>
      <c r="FD16" s="239"/>
      <c r="FE16" s="239"/>
      <c r="FF16" s="239"/>
      <c r="FG16" s="239"/>
      <c r="FH16" s="239"/>
      <c r="FI16" s="239"/>
      <c r="FJ16" s="239"/>
      <c r="FK16" s="239"/>
      <c r="FL16" s="239"/>
      <c r="FM16" s="239"/>
      <c r="FN16" s="239"/>
      <c r="FO16" s="239"/>
      <c r="FP16" s="239"/>
      <c r="FQ16" s="239"/>
      <c r="FR16" s="239"/>
      <c r="FS16" s="239"/>
      <c r="FT16" s="239"/>
      <c r="FU16" s="239"/>
      <c r="FV16" s="239"/>
      <c r="FW16" s="239"/>
      <c r="FX16" s="239"/>
      <c r="FY16" s="239"/>
      <c r="FZ16" s="239"/>
      <c r="GA16" s="239"/>
      <c r="GB16" s="239"/>
      <c r="GC16" s="239"/>
      <c r="GD16" s="239"/>
      <c r="GE16" s="239"/>
      <c r="GF16" s="239"/>
      <c r="GG16" s="239"/>
      <c r="GH16" s="239"/>
      <c r="GI16" s="239"/>
      <c r="GJ16" s="239"/>
      <c r="GK16" s="239"/>
      <c r="GL16" s="239"/>
      <c r="GM16" s="239"/>
      <c r="GN16" s="239"/>
      <c r="GO16" s="239"/>
      <c r="GP16" s="239"/>
      <c r="GQ16" s="239"/>
      <c r="GR16" s="239"/>
      <c r="GS16" s="239"/>
      <c r="GT16" s="239"/>
      <c r="GU16" s="239"/>
      <c r="GV16" s="239"/>
      <c r="GW16" s="239"/>
      <c r="GX16" s="239"/>
      <c r="GY16" s="239"/>
      <c r="GZ16" s="239"/>
      <c r="HA16" s="239"/>
      <c r="HB16" s="239"/>
      <c r="HC16" s="239"/>
      <c r="HD16" s="239"/>
      <c r="HE16" s="239"/>
      <c r="HF16" s="239"/>
      <c r="HG16" s="239"/>
      <c r="HH16" s="239"/>
      <c r="HI16" s="239"/>
      <c r="HJ16" s="239"/>
      <c r="HK16" s="239"/>
      <c r="HL16" s="239"/>
      <c r="HM16" s="239"/>
      <c r="HN16" s="239"/>
      <c r="HO16" s="239"/>
      <c r="HP16" s="239"/>
      <c r="HQ16" s="239"/>
      <c r="HR16" s="239"/>
      <c r="HS16" s="239"/>
      <c r="HT16" s="239"/>
      <c r="HU16" s="239"/>
      <c r="HV16" s="239"/>
      <c r="HW16" s="239"/>
      <c r="HX16" s="239"/>
      <c r="HY16" s="239"/>
      <c r="HZ16" s="239"/>
      <c r="IA16" s="239"/>
      <c r="IB16" s="239"/>
      <c r="IC16" s="239"/>
      <c r="ID16" s="239"/>
      <c r="IE16" s="239"/>
      <c r="IF16" s="239"/>
      <c r="IG16" s="239"/>
      <c r="IH16" s="239"/>
      <c r="II16" s="239"/>
      <c r="IJ16" s="239"/>
      <c r="IK16" s="239"/>
      <c r="IL16" s="239"/>
      <c r="IM16" s="239"/>
      <c r="IN16" s="239"/>
      <c r="IO16" s="239"/>
      <c r="IP16" s="239"/>
      <c r="IQ16" s="239"/>
      <c r="IR16" s="239"/>
      <c r="IS16" s="239"/>
      <c r="IT16" s="239"/>
      <c r="IU16" s="239"/>
      <c r="IV16" s="239"/>
      <c r="IW16" s="239"/>
      <c r="IX16" s="239"/>
      <c r="IY16" s="239"/>
      <c r="IZ16" s="239"/>
      <c r="JA16" s="239"/>
      <c r="JB16" s="239"/>
      <c r="JC16" s="239"/>
      <c r="JD16" s="239"/>
      <c r="JE16" s="239"/>
      <c r="JF16" s="239"/>
      <c r="JG16" s="239"/>
      <c r="JH16" s="239"/>
      <c r="JI16" s="239"/>
      <c r="JJ16" s="239"/>
      <c r="JK16" s="239"/>
      <c r="JL16" s="239"/>
      <c r="JM16" s="239"/>
      <c r="JN16" s="239"/>
      <c r="JO16" s="239"/>
      <c r="JP16" s="239"/>
      <c r="JQ16" s="239"/>
      <c r="JR16" s="239"/>
      <c r="JS16" s="239"/>
      <c r="JT16" s="239"/>
      <c r="JU16" s="239"/>
      <c r="JV16" s="239"/>
      <c r="JW16" s="239"/>
      <c r="JX16" s="239"/>
      <c r="JY16" s="239"/>
      <c r="JZ16" s="239"/>
      <c r="KA16" s="239"/>
      <c r="KB16" s="239"/>
      <c r="KC16" s="239"/>
      <c r="KD16" s="239"/>
      <c r="KE16" s="239"/>
      <c r="KF16" s="239"/>
      <c r="KG16" s="239"/>
      <c r="KH16" s="239"/>
      <c r="KI16" s="239"/>
      <c r="KJ16" s="239"/>
      <c r="KK16" s="239"/>
      <c r="KL16" s="239"/>
      <c r="KM16" s="239"/>
      <c r="KN16" s="239"/>
      <c r="KO16" s="239"/>
      <c r="KP16" s="239"/>
      <c r="KQ16" s="239"/>
      <c r="KR16" s="239"/>
      <c r="KS16" s="239"/>
      <c r="KT16" s="239"/>
      <c r="KU16" s="239"/>
      <c r="KV16" s="239"/>
      <c r="KW16" s="239"/>
      <c r="KX16" s="239"/>
      <c r="KY16" s="239"/>
      <c r="KZ16" s="239"/>
      <c r="LA16" s="239"/>
      <c r="LB16" s="239"/>
      <c r="LC16" s="239"/>
      <c r="LD16" s="239"/>
      <c r="LE16" s="239"/>
      <c r="LF16" s="239"/>
      <c r="LG16" s="239"/>
      <c r="LH16" s="239"/>
      <c r="LI16" s="239"/>
      <c r="LJ16" s="239"/>
      <c r="LK16" s="239"/>
      <c r="LL16" s="239"/>
      <c r="LM16" s="239"/>
      <c r="LN16" s="239"/>
      <c r="LO16" s="239"/>
      <c r="LP16" s="239"/>
      <c r="LQ16" s="239"/>
      <c r="LR16" s="239"/>
      <c r="LS16" s="239"/>
      <c r="LT16" s="239"/>
      <c r="LU16" s="239"/>
      <c r="LV16" s="239"/>
      <c r="LW16" s="239"/>
      <c r="LX16" s="239"/>
      <c r="LY16" s="239"/>
      <c r="LZ16" s="239"/>
      <c r="MA16" s="239"/>
      <c r="MB16" s="239"/>
      <c r="MC16" s="239"/>
      <c r="MD16" s="239"/>
      <c r="ME16" s="239"/>
      <c r="MF16" s="239"/>
      <c r="MG16" s="239"/>
      <c r="MH16" s="239"/>
      <c r="MI16" s="239"/>
      <c r="MJ16" s="239"/>
      <c r="MK16" s="239"/>
      <c r="ML16" s="239"/>
      <c r="MM16" s="239"/>
      <c r="MN16" s="239"/>
      <c r="MO16" s="239"/>
      <c r="MP16" s="239"/>
      <c r="MQ16" s="239"/>
      <c r="MR16" s="239"/>
      <c r="MS16" s="239"/>
      <c r="MT16" s="239"/>
      <c r="MU16" s="239"/>
      <c r="MV16" s="239"/>
      <c r="MW16" s="239"/>
      <c r="MX16" s="239"/>
      <c r="MY16" s="239"/>
      <c r="MZ16" s="239"/>
      <c r="NA16" s="239"/>
      <c r="NB16" s="239"/>
      <c r="NC16" s="239"/>
      <c r="ND16" s="239"/>
      <c r="NE16" s="239"/>
      <c r="NF16" s="239"/>
      <c r="NG16" s="239"/>
      <c r="NH16" s="239"/>
      <c r="NI16" s="239"/>
      <c r="NJ16" s="239"/>
      <c r="NK16" s="239"/>
      <c r="NL16" s="239"/>
      <c r="NM16" s="239"/>
      <c r="NN16" s="239"/>
      <c r="NO16" s="239"/>
      <c r="NP16" s="239"/>
      <c r="NQ16" s="239"/>
      <c r="NR16" s="239"/>
      <c r="NS16" s="239"/>
      <c r="NT16" s="239"/>
      <c r="NU16" s="239"/>
      <c r="NV16" s="239"/>
      <c r="NW16" s="239"/>
      <c r="NX16" s="239"/>
      <c r="NY16" s="239"/>
      <c r="NZ16" s="239"/>
      <c r="OA16" s="239"/>
      <c r="OB16" s="239"/>
      <c r="OC16" s="239"/>
      <c r="OD16" s="239"/>
      <c r="OE16" s="239"/>
      <c r="OF16" s="239"/>
      <c r="OG16" s="239"/>
      <c r="OH16" s="239"/>
      <c r="OI16" s="239"/>
      <c r="OJ16" s="239"/>
      <c r="OK16" s="239"/>
      <c r="OL16" s="239"/>
      <c r="OM16" s="239"/>
      <c r="ON16" s="239"/>
      <c r="OO16" s="239"/>
      <c r="OP16" s="239"/>
      <c r="OQ16" s="239"/>
      <c r="OR16" s="239"/>
      <c r="OS16" s="239"/>
      <c r="OT16" s="239"/>
      <c r="OU16" s="239"/>
      <c r="OV16" s="239"/>
      <c r="OW16" s="239"/>
      <c r="OX16" s="239"/>
      <c r="OY16" s="239"/>
      <c r="OZ16" s="239"/>
      <c r="PA16" s="239"/>
      <c r="PB16" s="239"/>
      <c r="PC16" s="239"/>
      <c r="PD16" s="239"/>
      <c r="PE16" s="239"/>
      <c r="PF16" s="239"/>
      <c r="PG16" s="239"/>
      <c r="PH16" s="239"/>
      <c r="PI16" s="239"/>
      <c r="PJ16" s="239"/>
      <c r="PK16" s="239"/>
      <c r="PL16" s="239"/>
      <c r="PM16" s="239"/>
      <c r="PN16" s="239"/>
      <c r="PO16" s="239"/>
      <c r="PP16" s="239"/>
      <c r="PQ16" s="239"/>
      <c r="PR16" s="239"/>
      <c r="PS16" s="239"/>
      <c r="PT16" s="239"/>
      <c r="PU16" s="239"/>
      <c r="PV16" s="239"/>
      <c r="PW16" s="239"/>
      <c r="PX16" s="239"/>
      <c r="PY16" s="239"/>
      <c r="PZ16" s="239"/>
      <c r="QA16" s="239"/>
      <c r="QB16" s="239"/>
      <c r="QC16" s="239"/>
      <c r="QD16" s="239"/>
      <c r="QE16" s="239"/>
      <c r="QF16" s="239"/>
      <c r="QG16" s="239"/>
      <c r="QH16" s="239"/>
      <c r="QI16" s="239"/>
      <c r="QJ16" s="239"/>
      <c r="QK16" s="239"/>
      <c r="QL16" s="239"/>
      <c r="QM16" s="239"/>
      <c r="QN16" s="239"/>
      <c r="QO16" s="239"/>
      <c r="QP16" s="239"/>
      <c r="QQ16" s="239"/>
      <c r="QR16" s="239"/>
      <c r="QS16" s="239"/>
      <c r="QT16" s="239"/>
      <c r="QU16" s="239"/>
      <c r="QV16" s="239"/>
      <c r="QW16" s="239"/>
      <c r="QX16" s="239"/>
      <c r="QY16" s="239"/>
      <c r="QZ16" s="239"/>
      <c r="RA16" s="239"/>
      <c r="RB16" s="239"/>
      <c r="RC16" s="239"/>
      <c r="RD16" s="239"/>
      <c r="RE16" s="239"/>
      <c r="RF16" s="239"/>
      <c r="RG16" s="239"/>
      <c r="RH16" s="239"/>
      <c r="RI16" s="239"/>
      <c r="RJ16" s="239"/>
      <c r="RK16" s="239"/>
      <c r="RL16" s="239"/>
      <c r="RM16" s="239"/>
      <c r="RN16" s="239"/>
      <c r="RO16" s="239"/>
      <c r="RP16" s="239"/>
      <c r="RQ16" s="239"/>
      <c r="RR16" s="239"/>
      <c r="RS16" s="239"/>
      <c r="RT16" s="239"/>
      <c r="RU16" s="239"/>
      <c r="RV16" s="239"/>
      <c r="RW16" s="239"/>
      <c r="RX16" s="239"/>
      <c r="RY16" s="239"/>
      <c r="RZ16" s="239"/>
      <c r="SA16" s="239"/>
      <c r="SB16" s="239"/>
      <c r="SC16" s="239"/>
      <c r="SD16" s="239"/>
      <c r="SE16" s="239"/>
      <c r="SF16" s="239"/>
      <c r="SG16" s="239"/>
      <c r="SH16" s="239"/>
      <c r="SI16" s="239"/>
      <c r="SJ16" s="239"/>
      <c r="SK16" s="239"/>
      <c r="SL16" s="239"/>
      <c r="SM16" s="239"/>
      <c r="SN16" s="239"/>
      <c r="SO16" s="239"/>
      <c r="SP16" s="239"/>
      <c r="SQ16" s="239"/>
      <c r="SR16" s="239"/>
      <c r="SS16" s="239"/>
      <c r="ST16" s="239"/>
      <c r="SU16" s="239"/>
      <c r="SV16" s="239"/>
      <c r="SW16" s="239"/>
      <c r="SX16" s="239"/>
      <c r="SY16" s="239"/>
      <c r="SZ16" s="239"/>
      <c r="TA16" s="239"/>
      <c r="TB16" s="239"/>
      <c r="TC16" s="239"/>
      <c r="TD16" s="239"/>
      <c r="TE16" s="239"/>
      <c r="TF16" s="239"/>
      <c r="TG16" s="239"/>
      <c r="TH16" s="239"/>
      <c r="TI16" s="239"/>
      <c r="TJ16" s="239"/>
      <c r="TK16" s="239"/>
      <c r="TL16" s="239"/>
      <c r="TM16" s="239"/>
      <c r="TN16" s="239"/>
      <c r="TO16" s="239"/>
      <c r="TP16" s="239"/>
      <c r="TQ16" s="239"/>
      <c r="TR16" s="239"/>
      <c r="TS16" s="239"/>
      <c r="TT16" s="239"/>
      <c r="TU16" s="239"/>
      <c r="TV16" s="239"/>
      <c r="TW16" s="239"/>
      <c r="TX16" s="239"/>
      <c r="TY16" s="239"/>
      <c r="TZ16" s="239"/>
      <c r="UA16" s="239"/>
      <c r="UB16" s="239"/>
      <c r="UC16" s="239"/>
      <c r="UD16" s="239"/>
      <c r="UE16" s="239"/>
      <c r="UF16" s="239"/>
      <c r="UG16" s="239"/>
      <c r="UH16" s="239"/>
      <c r="UI16" s="239"/>
      <c r="UJ16" s="239"/>
      <c r="UK16" s="239"/>
      <c r="UL16" s="239"/>
      <c r="UM16" s="239"/>
      <c r="UN16" s="239"/>
      <c r="UO16" s="239"/>
      <c r="UP16" s="239"/>
      <c r="UQ16" s="239"/>
      <c r="UR16" s="239"/>
      <c r="US16" s="239"/>
      <c r="UT16" s="239"/>
      <c r="UU16" s="239"/>
      <c r="UV16" s="239"/>
      <c r="UW16" s="239"/>
      <c r="UX16" s="239"/>
      <c r="UY16" s="239"/>
      <c r="UZ16" s="239"/>
      <c r="VA16" s="239"/>
      <c r="VB16" s="239"/>
      <c r="VC16" s="239"/>
      <c r="VD16" s="239"/>
      <c r="VE16" s="239"/>
      <c r="VF16" s="239"/>
      <c r="VG16" s="239"/>
      <c r="VH16" s="239"/>
      <c r="VI16" s="239"/>
      <c r="VJ16" s="239"/>
      <c r="VK16" s="239"/>
      <c r="VL16" s="239"/>
      <c r="VM16" s="239"/>
      <c r="VN16" s="239"/>
      <c r="VO16" s="239"/>
      <c r="VP16" s="239"/>
      <c r="VQ16" s="239"/>
      <c r="VR16" s="239"/>
      <c r="VS16" s="239"/>
      <c r="VT16" s="239"/>
      <c r="VU16" s="239"/>
      <c r="VV16" s="239"/>
      <c r="VW16" s="239"/>
      <c r="VX16" s="239"/>
      <c r="VY16" s="239"/>
      <c r="VZ16" s="239"/>
      <c r="WA16" s="239"/>
      <c r="WB16" s="239"/>
      <c r="WC16" s="239"/>
      <c r="WD16" s="239"/>
      <c r="WE16" s="239"/>
      <c r="WF16" s="239"/>
      <c r="WG16" s="239"/>
      <c r="WH16" s="239"/>
      <c r="WI16" s="239"/>
      <c r="WJ16" s="239"/>
      <c r="WK16" s="239"/>
      <c r="WL16" s="239"/>
      <c r="WM16" s="239"/>
      <c r="WN16" s="239"/>
      <c r="WO16" s="239"/>
      <c r="WP16" s="239"/>
      <c r="WQ16" s="239"/>
      <c r="WR16" s="239"/>
      <c r="WS16" s="239"/>
      <c r="WT16" s="239"/>
      <c r="WU16" s="239"/>
      <c r="WV16" s="239"/>
      <c r="WW16" s="239"/>
      <c r="WX16" s="239"/>
      <c r="WY16" s="239"/>
      <c r="WZ16" s="239"/>
      <c r="XA16" s="239"/>
      <c r="XB16" s="239"/>
      <c r="XC16" s="239"/>
      <c r="XD16" s="239"/>
      <c r="XE16" s="239"/>
      <c r="XF16" s="239"/>
      <c r="XG16" s="239"/>
      <c r="XH16" s="239"/>
      <c r="XI16" s="239"/>
      <c r="XJ16" s="239"/>
      <c r="XK16" s="239"/>
      <c r="XL16" s="239"/>
      <c r="XM16" s="239"/>
      <c r="XN16" s="239"/>
      <c r="XO16" s="239"/>
      <c r="XP16" s="239"/>
      <c r="XQ16" s="239"/>
      <c r="XR16" s="239"/>
      <c r="XS16" s="239"/>
      <c r="XT16" s="239"/>
      <c r="XU16" s="239"/>
      <c r="XV16" s="239"/>
      <c r="XW16" s="239"/>
      <c r="XX16" s="239"/>
      <c r="XY16" s="239"/>
      <c r="XZ16" s="239"/>
      <c r="YA16" s="239"/>
      <c r="YB16" s="239"/>
      <c r="YC16" s="239"/>
      <c r="YD16" s="239"/>
      <c r="YE16" s="239"/>
      <c r="YF16" s="239"/>
      <c r="YG16" s="239"/>
      <c r="YH16" s="239"/>
      <c r="YI16" s="239"/>
      <c r="YJ16" s="239"/>
      <c r="YK16" s="239"/>
      <c r="YL16" s="239"/>
      <c r="YM16" s="239"/>
      <c r="YN16" s="239"/>
      <c r="YO16" s="239"/>
      <c r="YP16" s="239"/>
      <c r="YQ16" s="239"/>
      <c r="YR16" s="239"/>
      <c r="YS16" s="239"/>
      <c r="YT16" s="239"/>
      <c r="YU16" s="239"/>
      <c r="YV16" s="239"/>
      <c r="YW16" s="239"/>
      <c r="YX16" s="239"/>
      <c r="YY16" s="239"/>
      <c r="YZ16" s="239"/>
      <c r="ZA16" s="239"/>
      <c r="ZB16" s="239"/>
      <c r="ZC16" s="239"/>
      <c r="ZD16" s="239"/>
      <c r="ZE16" s="239"/>
      <c r="ZF16" s="239"/>
      <c r="ZG16" s="239"/>
      <c r="ZH16" s="239"/>
      <c r="ZI16" s="239"/>
      <c r="ZJ16" s="239"/>
      <c r="ZK16" s="239"/>
      <c r="ZL16" s="239"/>
      <c r="ZM16" s="239"/>
      <c r="ZN16" s="239"/>
      <c r="ZO16" s="239"/>
      <c r="ZP16" s="239"/>
      <c r="ZQ16" s="239"/>
      <c r="ZR16" s="239"/>
      <c r="ZS16" s="239"/>
      <c r="ZT16" s="239"/>
      <c r="ZU16" s="239"/>
      <c r="ZV16" s="239"/>
      <c r="ZW16" s="239"/>
      <c r="ZX16" s="239"/>
      <c r="ZY16" s="239"/>
      <c r="ZZ16" s="239"/>
      <c r="AAA16" s="239"/>
      <c r="AAB16" s="239"/>
      <c r="AAC16" s="239"/>
      <c r="AAD16" s="239"/>
      <c r="AAE16" s="239"/>
      <c r="AAF16" s="239"/>
      <c r="AAG16" s="239"/>
      <c r="AAH16" s="239"/>
      <c r="AAI16" s="239"/>
      <c r="AAJ16" s="239"/>
      <c r="AAK16" s="239"/>
      <c r="AAL16" s="239"/>
      <c r="AAM16" s="239"/>
      <c r="AAN16" s="239"/>
      <c r="AAO16" s="239"/>
      <c r="AAP16" s="239"/>
      <c r="AAQ16" s="239"/>
      <c r="AAR16" s="239"/>
      <c r="AAS16" s="239"/>
      <c r="AAT16" s="239"/>
      <c r="AAU16" s="239"/>
      <c r="AAV16" s="239"/>
      <c r="AAW16" s="239"/>
      <c r="AAX16" s="239"/>
      <c r="AAY16" s="239"/>
      <c r="AAZ16" s="239"/>
      <c r="ABA16" s="239"/>
      <c r="ABB16" s="239"/>
      <c r="ABC16" s="239"/>
      <c r="ABD16" s="239"/>
      <c r="ABE16" s="239"/>
      <c r="ABF16" s="239"/>
      <c r="ABG16" s="239"/>
      <c r="ABH16" s="239"/>
      <c r="ABI16" s="239"/>
      <c r="ABJ16" s="239"/>
      <c r="ABK16" s="239"/>
      <c r="ABL16" s="239"/>
      <c r="ABM16" s="239"/>
      <c r="ABN16" s="239"/>
      <c r="ABO16" s="239"/>
      <c r="ABP16" s="239"/>
      <c r="ABQ16" s="239"/>
      <c r="ABR16" s="239"/>
      <c r="ABS16" s="239"/>
      <c r="ABT16" s="239"/>
      <c r="ABU16" s="239"/>
      <c r="ABV16" s="239"/>
      <c r="ABW16" s="239"/>
      <c r="ABX16" s="239"/>
      <c r="ABY16" s="239"/>
      <c r="ABZ16" s="239"/>
      <c r="ACA16" s="239"/>
      <c r="ACB16" s="239"/>
      <c r="ACC16" s="239"/>
      <c r="ACD16" s="239"/>
      <c r="ACE16" s="239"/>
      <c r="ACF16" s="239"/>
      <c r="ACG16" s="239"/>
      <c r="ACH16" s="239"/>
      <c r="ACI16" s="239"/>
      <c r="ACJ16" s="239"/>
      <c r="ACK16" s="239"/>
      <c r="ACL16" s="239"/>
      <c r="ACM16" s="239"/>
      <c r="ACN16" s="239"/>
      <c r="ACO16" s="239"/>
      <c r="ACP16" s="239"/>
      <c r="ACQ16" s="239"/>
      <c r="ACR16" s="239"/>
      <c r="ACS16" s="239"/>
      <c r="ACT16" s="239"/>
      <c r="ACU16" s="239"/>
      <c r="ACV16" s="239"/>
      <c r="ACW16" s="239"/>
      <c r="ACX16" s="239"/>
      <c r="ACY16" s="239"/>
      <c r="ACZ16" s="239"/>
      <c r="ADA16" s="239"/>
      <c r="ADB16" s="239"/>
      <c r="ADC16" s="239"/>
      <c r="ADD16" s="239"/>
      <c r="ADE16" s="239"/>
      <c r="ADF16" s="239"/>
      <c r="ADG16" s="239"/>
      <c r="ADH16" s="239"/>
      <c r="ADI16" s="239"/>
      <c r="ADJ16" s="239"/>
      <c r="ADK16" s="239"/>
      <c r="ADL16" s="239"/>
      <c r="ADM16" s="239"/>
      <c r="ADN16" s="239"/>
      <c r="ADO16" s="239"/>
      <c r="ADP16" s="239"/>
      <c r="ADQ16" s="239"/>
      <c r="ADR16" s="239"/>
      <c r="ADS16" s="239"/>
      <c r="ADT16" s="239"/>
      <c r="ADU16" s="239"/>
      <c r="ADV16" s="239"/>
      <c r="ADW16" s="239"/>
      <c r="ADX16" s="239"/>
      <c r="ADY16" s="239"/>
      <c r="ADZ16" s="239"/>
      <c r="AEA16" s="239"/>
      <c r="AEB16" s="239"/>
      <c r="AEC16" s="239"/>
      <c r="AED16" s="239"/>
      <c r="AEE16" s="239"/>
      <c r="AEF16" s="239"/>
      <c r="AEG16" s="239"/>
      <c r="AEH16" s="239"/>
      <c r="AEI16" s="239"/>
      <c r="AEJ16" s="239"/>
      <c r="AEK16" s="239"/>
      <c r="AEL16" s="239"/>
      <c r="AEM16" s="239"/>
      <c r="AEN16" s="239"/>
      <c r="AEO16" s="239"/>
      <c r="AEP16" s="239"/>
      <c r="AEQ16" s="239"/>
      <c r="AER16" s="239"/>
      <c r="AES16" s="239"/>
      <c r="AET16" s="239"/>
      <c r="AEU16" s="239"/>
      <c r="AEV16" s="239"/>
      <c r="AEW16" s="239"/>
      <c r="AEX16" s="239"/>
      <c r="AEY16" s="239"/>
      <c r="AEZ16" s="239"/>
      <c r="AFA16" s="239"/>
      <c r="AFB16" s="239"/>
      <c r="AFC16" s="239"/>
      <c r="AFD16" s="239"/>
      <c r="AFE16" s="239"/>
      <c r="AFF16" s="239"/>
      <c r="AFG16" s="239"/>
      <c r="AFH16" s="239"/>
      <c r="AFI16" s="239"/>
      <c r="AFJ16" s="239"/>
      <c r="AFK16" s="239"/>
      <c r="AFL16" s="239"/>
      <c r="AFM16" s="239"/>
      <c r="AFN16" s="239"/>
      <c r="AFO16" s="239"/>
      <c r="AFP16" s="239"/>
      <c r="AFQ16" s="239"/>
      <c r="AFR16" s="239"/>
      <c r="AFS16" s="239"/>
      <c r="AFT16" s="239"/>
      <c r="AFU16" s="239"/>
      <c r="AFV16" s="239"/>
      <c r="AFW16" s="239"/>
      <c r="AFX16" s="239"/>
      <c r="AFY16" s="239"/>
      <c r="AFZ16" s="239"/>
      <c r="AGA16" s="239"/>
      <c r="AGB16" s="239"/>
      <c r="AGC16" s="239"/>
      <c r="AGD16" s="239"/>
      <c r="AGE16" s="239"/>
      <c r="AGF16" s="239"/>
      <c r="AGG16" s="239"/>
      <c r="AGH16" s="239"/>
      <c r="AGI16" s="239"/>
      <c r="AGJ16" s="239"/>
      <c r="AGK16" s="239"/>
      <c r="AGL16" s="239"/>
      <c r="AGM16" s="239"/>
      <c r="AGN16" s="239"/>
      <c r="AGO16" s="239"/>
      <c r="AGP16" s="239"/>
      <c r="AGQ16" s="239"/>
      <c r="AGR16" s="239"/>
      <c r="AGS16" s="239"/>
      <c r="AGT16" s="239"/>
      <c r="AGU16" s="239"/>
      <c r="AGV16" s="239"/>
      <c r="AGW16" s="239"/>
      <c r="AGX16" s="239"/>
      <c r="AGY16" s="239"/>
      <c r="AGZ16" s="239"/>
      <c r="AHA16" s="239"/>
      <c r="AHB16" s="239"/>
      <c r="AHC16" s="239"/>
      <c r="AHD16" s="239"/>
      <c r="AHE16" s="239"/>
      <c r="AHF16" s="239"/>
      <c r="AHG16" s="239"/>
      <c r="AHH16" s="239"/>
      <c r="AHI16" s="239"/>
      <c r="AHJ16" s="239"/>
      <c r="AHK16" s="239"/>
      <c r="AHL16" s="239"/>
      <c r="AHM16" s="239"/>
      <c r="AHN16" s="239"/>
      <c r="AHO16" s="239"/>
      <c r="AHP16" s="239"/>
      <c r="AHQ16" s="239"/>
      <c r="AHR16" s="239"/>
      <c r="AHS16" s="239"/>
      <c r="AHT16" s="239"/>
      <c r="AHU16" s="239"/>
      <c r="AHV16" s="239"/>
      <c r="AHW16" s="239"/>
      <c r="AHX16" s="239"/>
      <c r="AHY16" s="239"/>
      <c r="AHZ16" s="239"/>
      <c r="AIA16" s="239"/>
      <c r="AIB16" s="239"/>
      <c r="AIC16" s="239"/>
      <c r="AID16" s="239"/>
      <c r="AIE16" s="239"/>
      <c r="AIF16" s="239"/>
      <c r="AIG16" s="239"/>
      <c r="AIH16" s="239"/>
      <c r="AII16" s="239"/>
      <c r="AIJ16" s="239"/>
      <c r="AIK16" s="239"/>
      <c r="AIL16" s="239"/>
      <c r="AIM16" s="239"/>
      <c r="AIN16" s="239"/>
      <c r="AIO16" s="239"/>
      <c r="AIP16" s="239"/>
      <c r="AIQ16" s="239"/>
      <c r="AIR16" s="239"/>
      <c r="AIS16" s="239"/>
      <c r="AIT16" s="239"/>
      <c r="AIU16" s="239"/>
      <c r="AIV16" s="239"/>
      <c r="AIW16" s="239"/>
      <c r="AIX16" s="239"/>
      <c r="AIY16" s="239"/>
      <c r="AIZ16" s="239"/>
      <c r="AJA16" s="239"/>
      <c r="AJB16" s="239"/>
      <c r="AJC16" s="239"/>
      <c r="AJD16" s="239"/>
      <c r="AJE16" s="239"/>
      <c r="AJF16" s="239"/>
      <c r="AJG16" s="239"/>
      <c r="AJH16" s="239"/>
      <c r="AJI16" s="239"/>
      <c r="AJJ16" s="239"/>
      <c r="AJK16" s="239"/>
      <c r="AJL16" s="239"/>
      <c r="AJM16" s="239"/>
      <c r="AJN16" s="239"/>
      <c r="AJO16" s="239"/>
      <c r="AJP16" s="239"/>
      <c r="AJQ16" s="239"/>
      <c r="AJR16" s="239"/>
      <c r="AJS16" s="239"/>
      <c r="AJT16" s="239"/>
      <c r="AJU16" s="239"/>
      <c r="AJV16" s="239"/>
      <c r="AJW16" s="239"/>
      <c r="AJX16" s="239"/>
      <c r="AJY16" s="239"/>
      <c r="AJZ16" s="239"/>
      <c r="AKA16" s="239"/>
      <c r="AKB16" s="239"/>
      <c r="AKC16" s="239"/>
      <c r="AKD16" s="239"/>
      <c r="AKE16" s="239"/>
      <c r="AKF16" s="239"/>
      <c r="AKG16" s="239"/>
      <c r="AKH16" s="239"/>
      <c r="AKI16" s="239"/>
      <c r="AKJ16" s="239"/>
      <c r="AKK16" s="239"/>
      <c r="AKL16" s="239"/>
      <c r="AKM16" s="239"/>
      <c r="AKN16" s="239"/>
      <c r="AKO16" s="239"/>
      <c r="AKP16" s="239"/>
      <c r="AKQ16" s="239"/>
      <c r="AKR16" s="239"/>
      <c r="AKS16" s="239"/>
      <c r="AKT16" s="239"/>
      <c r="AKU16" s="239"/>
      <c r="AKV16" s="239"/>
      <c r="AKW16" s="239"/>
      <c r="AKX16" s="239"/>
      <c r="AKY16" s="239"/>
      <c r="AKZ16" s="239"/>
      <c r="ALA16" s="239"/>
      <c r="ALB16" s="239"/>
      <c r="ALC16" s="239"/>
      <c r="ALD16" s="239"/>
      <c r="ALE16" s="239"/>
      <c r="ALF16" s="239"/>
      <c r="ALG16" s="239"/>
      <c r="ALH16" s="239"/>
      <c r="ALI16" s="239"/>
      <c r="ALJ16" s="239"/>
      <c r="ALK16" s="239"/>
      <c r="ALL16" s="239"/>
      <c r="ALM16" s="239"/>
      <c r="ALN16" s="239"/>
      <c r="ALO16" s="239"/>
      <c r="ALP16" s="239"/>
      <c r="ALQ16" s="239"/>
      <c r="ALR16" s="239"/>
      <c r="ALS16" s="239"/>
      <c r="ALT16" s="239"/>
      <c r="ALU16" s="239"/>
      <c r="ALV16" s="239"/>
      <c r="ALW16" s="239"/>
      <c r="ALX16" s="239"/>
      <c r="ALY16" s="239"/>
      <c r="ALZ16" s="239"/>
      <c r="AMA16" s="239"/>
      <c r="AMB16" s="239"/>
      <c r="AMC16" s="239"/>
      <c r="AMD16" s="239"/>
      <c r="AME16" s="239"/>
      <c r="AMF16" s="239"/>
      <c r="AMG16" s="239"/>
      <c r="AMH16" s="239"/>
      <c r="AMI16" s="239"/>
    </row>
    <row r="17" spans="2:1023">
      <c r="B17" s="216"/>
      <c r="C17" s="272" t="s">
        <v>24</v>
      </c>
      <c r="D17" s="252"/>
      <c r="E17" s="253"/>
      <c r="F17" s="253"/>
      <c r="G17" s="253"/>
      <c r="H17" s="253"/>
      <c r="I17" s="254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  <c r="AA17" s="239"/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  <c r="BP17" s="239"/>
      <c r="BQ17" s="239"/>
      <c r="BR17" s="239"/>
      <c r="BS17" s="239"/>
      <c r="BT17" s="239"/>
      <c r="BU17" s="239"/>
      <c r="BV17" s="239"/>
      <c r="BW17" s="239"/>
      <c r="BX17" s="239"/>
      <c r="BY17" s="239"/>
      <c r="BZ17" s="239"/>
      <c r="CA17" s="239"/>
      <c r="CB17" s="239"/>
      <c r="CC17" s="239"/>
      <c r="CD17" s="239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239"/>
      <c r="CV17" s="239"/>
      <c r="CW17" s="239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239"/>
      <c r="DO17" s="239"/>
      <c r="DP17" s="239"/>
      <c r="DQ17" s="239"/>
      <c r="DR17" s="239"/>
      <c r="DS17" s="239"/>
      <c r="DT17" s="239"/>
      <c r="DU17" s="239"/>
      <c r="DV17" s="239"/>
      <c r="DW17" s="239"/>
      <c r="DX17" s="239"/>
      <c r="DY17" s="239"/>
      <c r="DZ17" s="239"/>
      <c r="EA17" s="239"/>
      <c r="EB17" s="239"/>
      <c r="EC17" s="239"/>
      <c r="ED17" s="239"/>
      <c r="EE17" s="239"/>
      <c r="EF17" s="239"/>
      <c r="EG17" s="239"/>
      <c r="EH17" s="239"/>
      <c r="EI17" s="239"/>
      <c r="EJ17" s="239"/>
      <c r="EK17" s="239"/>
      <c r="EL17" s="239"/>
      <c r="EM17" s="239"/>
      <c r="EN17" s="239"/>
      <c r="EO17" s="239"/>
      <c r="EP17" s="239"/>
      <c r="EQ17" s="239"/>
      <c r="ER17" s="239"/>
      <c r="ES17" s="239"/>
      <c r="ET17" s="239"/>
      <c r="EU17" s="239"/>
      <c r="EV17" s="239"/>
      <c r="EW17" s="239"/>
      <c r="EX17" s="239"/>
      <c r="EY17" s="239"/>
      <c r="EZ17" s="239"/>
      <c r="FA17" s="239"/>
      <c r="FB17" s="239"/>
      <c r="FC17" s="239"/>
      <c r="FD17" s="239"/>
      <c r="FE17" s="239"/>
      <c r="FF17" s="239"/>
      <c r="FG17" s="239"/>
      <c r="FH17" s="239"/>
      <c r="FI17" s="239"/>
      <c r="FJ17" s="239"/>
      <c r="FK17" s="239"/>
      <c r="FL17" s="239"/>
      <c r="FM17" s="239"/>
      <c r="FN17" s="239"/>
      <c r="FO17" s="239"/>
      <c r="FP17" s="239"/>
      <c r="FQ17" s="239"/>
      <c r="FR17" s="239"/>
      <c r="FS17" s="239"/>
      <c r="FT17" s="239"/>
      <c r="FU17" s="239"/>
      <c r="FV17" s="239"/>
      <c r="FW17" s="239"/>
      <c r="FX17" s="239"/>
      <c r="FY17" s="239"/>
      <c r="FZ17" s="239"/>
      <c r="GA17" s="239"/>
      <c r="GB17" s="239"/>
      <c r="GC17" s="239"/>
      <c r="GD17" s="239"/>
      <c r="GE17" s="239"/>
      <c r="GF17" s="239"/>
      <c r="GG17" s="239"/>
      <c r="GH17" s="239"/>
      <c r="GI17" s="239"/>
      <c r="GJ17" s="239"/>
      <c r="GK17" s="239"/>
      <c r="GL17" s="239"/>
      <c r="GM17" s="239"/>
      <c r="GN17" s="239"/>
      <c r="GO17" s="239"/>
      <c r="GP17" s="239"/>
      <c r="GQ17" s="239"/>
      <c r="GR17" s="239"/>
      <c r="GS17" s="239"/>
      <c r="GT17" s="239"/>
      <c r="GU17" s="239"/>
      <c r="GV17" s="239"/>
      <c r="GW17" s="239"/>
      <c r="GX17" s="239"/>
      <c r="GY17" s="239"/>
      <c r="GZ17" s="239"/>
      <c r="HA17" s="239"/>
      <c r="HB17" s="239"/>
      <c r="HC17" s="239"/>
      <c r="HD17" s="239"/>
      <c r="HE17" s="239"/>
      <c r="HF17" s="239"/>
      <c r="HG17" s="239"/>
      <c r="HH17" s="239"/>
      <c r="HI17" s="239"/>
      <c r="HJ17" s="239"/>
      <c r="HK17" s="239"/>
      <c r="HL17" s="239"/>
      <c r="HM17" s="239"/>
      <c r="HN17" s="239"/>
      <c r="HO17" s="239"/>
      <c r="HP17" s="239"/>
      <c r="HQ17" s="239"/>
      <c r="HR17" s="239"/>
      <c r="HS17" s="239"/>
      <c r="HT17" s="239"/>
      <c r="HU17" s="239"/>
      <c r="HV17" s="239"/>
      <c r="HW17" s="239"/>
      <c r="HX17" s="239"/>
      <c r="HY17" s="239"/>
      <c r="HZ17" s="239"/>
      <c r="IA17" s="239"/>
      <c r="IB17" s="239"/>
      <c r="IC17" s="239"/>
      <c r="ID17" s="239"/>
      <c r="IE17" s="239"/>
      <c r="IF17" s="239"/>
      <c r="IG17" s="239"/>
      <c r="IH17" s="239"/>
      <c r="II17" s="239"/>
      <c r="IJ17" s="239"/>
      <c r="IK17" s="239"/>
      <c r="IL17" s="239"/>
      <c r="IM17" s="239"/>
      <c r="IN17" s="239"/>
      <c r="IO17" s="239"/>
      <c r="IP17" s="239"/>
      <c r="IQ17" s="239"/>
      <c r="IR17" s="239"/>
      <c r="IS17" s="239"/>
      <c r="IT17" s="239"/>
      <c r="IU17" s="239"/>
      <c r="IV17" s="239"/>
      <c r="IW17" s="239"/>
      <c r="IX17" s="239"/>
      <c r="IY17" s="239"/>
      <c r="IZ17" s="239"/>
      <c r="JA17" s="239"/>
      <c r="JB17" s="239"/>
      <c r="JC17" s="239"/>
      <c r="JD17" s="239"/>
      <c r="JE17" s="239"/>
      <c r="JF17" s="239"/>
      <c r="JG17" s="239"/>
      <c r="JH17" s="239"/>
      <c r="JI17" s="239"/>
      <c r="JJ17" s="239"/>
      <c r="JK17" s="239"/>
      <c r="JL17" s="239"/>
      <c r="JM17" s="239"/>
      <c r="JN17" s="239"/>
      <c r="JO17" s="239"/>
      <c r="JP17" s="239"/>
      <c r="JQ17" s="239"/>
      <c r="JR17" s="239"/>
      <c r="JS17" s="239"/>
      <c r="JT17" s="239"/>
      <c r="JU17" s="239"/>
      <c r="JV17" s="239"/>
      <c r="JW17" s="239"/>
      <c r="JX17" s="239"/>
      <c r="JY17" s="239"/>
      <c r="JZ17" s="239"/>
      <c r="KA17" s="239"/>
      <c r="KB17" s="239"/>
      <c r="KC17" s="239"/>
      <c r="KD17" s="239"/>
      <c r="KE17" s="239"/>
      <c r="KF17" s="239"/>
      <c r="KG17" s="239"/>
      <c r="KH17" s="239"/>
      <c r="KI17" s="239"/>
      <c r="KJ17" s="239"/>
      <c r="KK17" s="239"/>
      <c r="KL17" s="239"/>
      <c r="KM17" s="239"/>
      <c r="KN17" s="239"/>
      <c r="KO17" s="239"/>
      <c r="KP17" s="239"/>
      <c r="KQ17" s="239"/>
      <c r="KR17" s="239"/>
      <c r="KS17" s="239"/>
      <c r="KT17" s="239"/>
      <c r="KU17" s="239"/>
      <c r="KV17" s="239"/>
      <c r="KW17" s="239"/>
      <c r="KX17" s="239"/>
      <c r="KY17" s="239"/>
      <c r="KZ17" s="239"/>
      <c r="LA17" s="239"/>
      <c r="LB17" s="239"/>
      <c r="LC17" s="239"/>
      <c r="LD17" s="239"/>
      <c r="LE17" s="239"/>
      <c r="LF17" s="239"/>
      <c r="LG17" s="239"/>
      <c r="LH17" s="239"/>
      <c r="LI17" s="239"/>
      <c r="LJ17" s="239"/>
      <c r="LK17" s="239"/>
      <c r="LL17" s="239"/>
      <c r="LM17" s="239"/>
      <c r="LN17" s="239"/>
      <c r="LO17" s="239"/>
      <c r="LP17" s="239"/>
      <c r="LQ17" s="239"/>
      <c r="LR17" s="239"/>
      <c r="LS17" s="239"/>
      <c r="LT17" s="239"/>
      <c r="LU17" s="239"/>
      <c r="LV17" s="239"/>
      <c r="LW17" s="239"/>
      <c r="LX17" s="239"/>
      <c r="LY17" s="239"/>
      <c r="LZ17" s="239"/>
      <c r="MA17" s="239"/>
      <c r="MB17" s="239"/>
      <c r="MC17" s="239"/>
      <c r="MD17" s="239"/>
      <c r="ME17" s="239"/>
      <c r="MF17" s="239"/>
      <c r="MG17" s="239"/>
      <c r="MH17" s="239"/>
      <c r="MI17" s="239"/>
      <c r="MJ17" s="239"/>
      <c r="MK17" s="239"/>
      <c r="ML17" s="239"/>
      <c r="MM17" s="239"/>
      <c r="MN17" s="239"/>
      <c r="MO17" s="239"/>
      <c r="MP17" s="239"/>
      <c r="MQ17" s="239"/>
      <c r="MR17" s="239"/>
      <c r="MS17" s="239"/>
      <c r="MT17" s="239"/>
      <c r="MU17" s="239"/>
      <c r="MV17" s="239"/>
      <c r="MW17" s="239"/>
      <c r="MX17" s="239"/>
      <c r="MY17" s="239"/>
      <c r="MZ17" s="239"/>
      <c r="NA17" s="239"/>
      <c r="NB17" s="239"/>
      <c r="NC17" s="239"/>
      <c r="ND17" s="239"/>
      <c r="NE17" s="239"/>
      <c r="NF17" s="239"/>
      <c r="NG17" s="239"/>
      <c r="NH17" s="239"/>
      <c r="NI17" s="239"/>
      <c r="NJ17" s="239"/>
      <c r="NK17" s="239"/>
      <c r="NL17" s="239"/>
      <c r="NM17" s="239"/>
      <c r="NN17" s="239"/>
      <c r="NO17" s="239"/>
      <c r="NP17" s="239"/>
      <c r="NQ17" s="239"/>
      <c r="NR17" s="239"/>
      <c r="NS17" s="239"/>
      <c r="NT17" s="239"/>
      <c r="NU17" s="239"/>
      <c r="NV17" s="239"/>
      <c r="NW17" s="239"/>
      <c r="NX17" s="239"/>
      <c r="NY17" s="239"/>
      <c r="NZ17" s="239"/>
      <c r="OA17" s="239"/>
      <c r="OB17" s="239"/>
      <c r="OC17" s="239"/>
      <c r="OD17" s="239"/>
      <c r="OE17" s="239"/>
      <c r="OF17" s="239"/>
      <c r="OG17" s="239"/>
      <c r="OH17" s="239"/>
      <c r="OI17" s="239"/>
      <c r="OJ17" s="239"/>
      <c r="OK17" s="239"/>
      <c r="OL17" s="239"/>
      <c r="OM17" s="239"/>
      <c r="ON17" s="239"/>
      <c r="OO17" s="239"/>
      <c r="OP17" s="239"/>
      <c r="OQ17" s="239"/>
      <c r="OR17" s="239"/>
      <c r="OS17" s="239"/>
      <c r="OT17" s="239"/>
      <c r="OU17" s="239"/>
      <c r="OV17" s="239"/>
      <c r="OW17" s="239"/>
      <c r="OX17" s="239"/>
      <c r="OY17" s="239"/>
      <c r="OZ17" s="239"/>
      <c r="PA17" s="239"/>
      <c r="PB17" s="239"/>
      <c r="PC17" s="239"/>
      <c r="PD17" s="239"/>
      <c r="PE17" s="239"/>
      <c r="PF17" s="239"/>
      <c r="PG17" s="239"/>
      <c r="PH17" s="239"/>
      <c r="PI17" s="239"/>
      <c r="PJ17" s="239"/>
      <c r="PK17" s="239"/>
      <c r="PL17" s="239"/>
      <c r="PM17" s="239"/>
      <c r="PN17" s="239"/>
      <c r="PO17" s="239"/>
      <c r="PP17" s="239"/>
      <c r="PQ17" s="239"/>
      <c r="PR17" s="239"/>
      <c r="PS17" s="239"/>
      <c r="PT17" s="239"/>
      <c r="PU17" s="239"/>
      <c r="PV17" s="239"/>
      <c r="PW17" s="239"/>
      <c r="PX17" s="239"/>
      <c r="PY17" s="239"/>
      <c r="PZ17" s="239"/>
      <c r="QA17" s="239"/>
      <c r="QB17" s="239"/>
      <c r="QC17" s="239"/>
      <c r="QD17" s="239"/>
      <c r="QE17" s="239"/>
      <c r="QF17" s="239"/>
      <c r="QG17" s="239"/>
      <c r="QH17" s="239"/>
      <c r="QI17" s="239"/>
      <c r="QJ17" s="239"/>
      <c r="QK17" s="239"/>
      <c r="QL17" s="239"/>
      <c r="QM17" s="239"/>
      <c r="QN17" s="239"/>
      <c r="QO17" s="239"/>
      <c r="QP17" s="239"/>
      <c r="QQ17" s="239"/>
      <c r="QR17" s="239"/>
      <c r="QS17" s="239"/>
      <c r="QT17" s="239"/>
      <c r="QU17" s="239"/>
      <c r="QV17" s="239"/>
      <c r="QW17" s="239"/>
      <c r="QX17" s="239"/>
      <c r="QY17" s="239"/>
      <c r="QZ17" s="239"/>
      <c r="RA17" s="239"/>
      <c r="RB17" s="239"/>
      <c r="RC17" s="239"/>
      <c r="RD17" s="239"/>
      <c r="RE17" s="239"/>
      <c r="RF17" s="239"/>
      <c r="RG17" s="239"/>
      <c r="RH17" s="239"/>
      <c r="RI17" s="239"/>
      <c r="RJ17" s="239"/>
      <c r="RK17" s="239"/>
      <c r="RL17" s="239"/>
      <c r="RM17" s="239"/>
      <c r="RN17" s="239"/>
      <c r="RO17" s="239"/>
      <c r="RP17" s="239"/>
      <c r="RQ17" s="239"/>
      <c r="RR17" s="239"/>
      <c r="RS17" s="239"/>
      <c r="RT17" s="239"/>
      <c r="RU17" s="239"/>
      <c r="RV17" s="239"/>
      <c r="RW17" s="239"/>
      <c r="RX17" s="239"/>
      <c r="RY17" s="239"/>
      <c r="RZ17" s="239"/>
      <c r="SA17" s="239"/>
      <c r="SB17" s="239"/>
      <c r="SC17" s="239"/>
      <c r="SD17" s="239"/>
      <c r="SE17" s="239"/>
      <c r="SF17" s="239"/>
      <c r="SG17" s="239"/>
      <c r="SH17" s="239"/>
      <c r="SI17" s="239"/>
      <c r="SJ17" s="239"/>
      <c r="SK17" s="239"/>
      <c r="SL17" s="239"/>
      <c r="SM17" s="239"/>
      <c r="SN17" s="239"/>
      <c r="SO17" s="239"/>
      <c r="SP17" s="239"/>
      <c r="SQ17" s="239"/>
      <c r="SR17" s="239"/>
      <c r="SS17" s="239"/>
      <c r="ST17" s="239"/>
      <c r="SU17" s="239"/>
      <c r="SV17" s="239"/>
      <c r="SW17" s="239"/>
      <c r="SX17" s="239"/>
      <c r="SY17" s="239"/>
      <c r="SZ17" s="239"/>
      <c r="TA17" s="239"/>
      <c r="TB17" s="239"/>
      <c r="TC17" s="239"/>
      <c r="TD17" s="239"/>
      <c r="TE17" s="239"/>
      <c r="TF17" s="239"/>
      <c r="TG17" s="239"/>
      <c r="TH17" s="239"/>
      <c r="TI17" s="239"/>
      <c r="TJ17" s="239"/>
      <c r="TK17" s="239"/>
      <c r="TL17" s="239"/>
      <c r="TM17" s="239"/>
      <c r="TN17" s="239"/>
      <c r="TO17" s="239"/>
      <c r="TP17" s="239"/>
      <c r="TQ17" s="239"/>
      <c r="TR17" s="239"/>
      <c r="TS17" s="239"/>
      <c r="TT17" s="239"/>
      <c r="TU17" s="239"/>
      <c r="TV17" s="239"/>
      <c r="TW17" s="239"/>
      <c r="TX17" s="239"/>
      <c r="TY17" s="239"/>
      <c r="TZ17" s="239"/>
      <c r="UA17" s="239"/>
      <c r="UB17" s="239"/>
      <c r="UC17" s="239"/>
      <c r="UD17" s="239"/>
      <c r="UE17" s="239"/>
      <c r="UF17" s="239"/>
      <c r="UG17" s="239"/>
      <c r="UH17" s="239"/>
      <c r="UI17" s="239"/>
      <c r="UJ17" s="239"/>
      <c r="UK17" s="239"/>
      <c r="UL17" s="239"/>
      <c r="UM17" s="239"/>
      <c r="UN17" s="239"/>
      <c r="UO17" s="239"/>
      <c r="UP17" s="239"/>
      <c r="UQ17" s="239"/>
      <c r="UR17" s="239"/>
      <c r="US17" s="239"/>
      <c r="UT17" s="239"/>
      <c r="UU17" s="239"/>
      <c r="UV17" s="239"/>
      <c r="UW17" s="239"/>
      <c r="UX17" s="239"/>
      <c r="UY17" s="239"/>
      <c r="UZ17" s="239"/>
      <c r="VA17" s="239"/>
      <c r="VB17" s="239"/>
      <c r="VC17" s="239"/>
      <c r="VD17" s="239"/>
      <c r="VE17" s="239"/>
      <c r="VF17" s="239"/>
      <c r="VG17" s="239"/>
      <c r="VH17" s="239"/>
      <c r="VI17" s="239"/>
      <c r="VJ17" s="239"/>
      <c r="VK17" s="239"/>
      <c r="VL17" s="239"/>
      <c r="VM17" s="239"/>
      <c r="VN17" s="239"/>
      <c r="VO17" s="239"/>
      <c r="VP17" s="239"/>
      <c r="VQ17" s="239"/>
      <c r="VR17" s="239"/>
      <c r="VS17" s="239"/>
      <c r="VT17" s="239"/>
      <c r="VU17" s="239"/>
      <c r="VV17" s="239"/>
      <c r="VW17" s="239"/>
      <c r="VX17" s="239"/>
      <c r="VY17" s="239"/>
      <c r="VZ17" s="239"/>
      <c r="WA17" s="239"/>
      <c r="WB17" s="239"/>
      <c r="WC17" s="239"/>
      <c r="WD17" s="239"/>
      <c r="WE17" s="239"/>
      <c r="WF17" s="239"/>
      <c r="WG17" s="239"/>
      <c r="WH17" s="239"/>
      <c r="WI17" s="239"/>
      <c r="WJ17" s="239"/>
      <c r="WK17" s="239"/>
      <c r="WL17" s="239"/>
      <c r="WM17" s="239"/>
      <c r="WN17" s="239"/>
      <c r="WO17" s="239"/>
      <c r="WP17" s="239"/>
      <c r="WQ17" s="239"/>
      <c r="WR17" s="239"/>
      <c r="WS17" s="239"/>
      <c r="WT17" s="239"/>
      <c r="WU17" s="239"/>
      <c r="WV17" s="239"/>
      <c r="WW17" s="239"/>
      <c r="WX17" s="239"/>
      <c r="WY17" s="239"/>
      <c r="WZ17" s="239"/>
      <c r="XA17" s="239"/>
      <c r="XB17" s="239"/>
      <c r="XC17" s="239"/>
      <c r="XD17" s="239"/>
      <c r="XE17" s="239"/>
      <c r="XF17" s="239"/>
      <c r="XG17" s="239"/>
      <c r="XH17" s="239"/>
      <c r="XI17" s="239"/>
      <c r="XJ17" s="239"/>
      <c r="XK17" s="239"/>
      <c r="XL17" s="239"/>
      <c r="XM17" s="239"/>
      <c r="XN17" s="239"/>
      <c r="XO17" s="239"/>
      <c r="XP17" s="239"/>
      <c r="XQ17" s="239"/>
      <c r="XR17" s="239"/>
      <c r="XS17" s="239"/>
      <c r="XT17" s="239"/>
      <c r="XU17" s="239"/>
      <c r="XV17" s="239"/>
      <c r="XW17" s="239"/>
      <c r="XX17" s="239"/>
      <c r="XY17" s="239"/>
      <c r="XZ17" s="239"/>
      <c r="YA17" s="239"/>
      <c r="YB17" s="239"/>
      <c r="YC17" s="239"/>
      <c r="YD17" s="239"/>
      <c r="YE17" s="239"/>
      <c r="YF17" s="239"/>
      <c r="YG17" s="239"/>
      <c r="YH17" s="239"/>
      <c r="YI17" s="239"/>
      <c r="YJ17" s="239"/>
      <c r="YK17" s="239"/>
      <c r="YL17" s="239"/>
      <c r="YM17" s="239"/>
      <c r="YN17" s="239"/>
      <c r="YO17" s="239"/>
      <c r="YP17" s="239"/>
      <c r="YQ17" s="239"/>
      <c r="YR17" s="239"/>
      <c r="YS17" s="239"/>
      <c r="YT17" s="239"/>
      <c r="YU17" s="239"/>
      <c r="YV17" s="239"/>
      <c r="YW17" s="239"/>
      <c r="YX17" s="239"/>
      <c r="YY17" s="239"/>
      <c r="YZ17" s="239"/>
      <c r="ZA17" s="239"/>
      <c r="ZB17" s="239"/>
      <c r="ZC17" s="239"/>
      <c r="ZD17" s="239"/>
      <c r="ZE17" s="239"/>
      <c r="ZF17" s="239"/>
      <c r="ZG17" s="239"/>
      <c r="ZH17" s="239"/>
      <c r="ZI17" s="239"/>
      <c r="ZJ17" s="239"/>
      <c r="ZK17" s="239"/>
      <c r="ZL17" s="239"/>
      <c r="ZM17" s="239"/>
      <c r="ZN17" s="239"/>
      <c r="ZO17" s="239"/>
      <c r="ZP17" s="239"/>
      <c r="ZQ17" s="239"/>
      <c r="ZR17" s="239"/>
      <c r="ZS17" s="239"/>
      <c r="ZT17" s="239"/>
      <c r="ZU17" s="239"/>
      <c r="ZV17" s="239"/>
      <c r="ZW17" s="239"/>
      <c r="ZX17" s="239"/>
      <c r="ZY17" s="239"/>
      <c r="ZZ17" s="239"/>
      <c r="AAA17" s="239"/>
      <c r="AAB17" s="239"/>
      <c r="AAC17" s="239"/>
      <c r="AAD17" s="239"/>
      <c r="AAE17" s="239"/>
      <c r="AAF17" s="239"/>
      <c r="AAG17" s="239"/>
      <c r="AAH17" s="239"/>
      <c r="AAI17" s="239"/>
      <c r="AAJ17" s="239"/>
      <c r="AAK17" s="239"/>
      <c r="AAL17" s="239"/>
      <c r="AAM17" s="239"/>
      <c r="AAN17" s="239"/>
      <c r="AAO17" s="239"/>
      <c r="AAP17" s="239"/>
      <c r="AAQ17" s="239"/>
      <c r="AAR17" s="239"/>
      <c r="AAS17" s="239"/>
      <c r="AAT17" s="239"/>
      <c r="AAU17" s="239"/>
      <c r="AAV17" s="239"/>
      <c r="AAW17" s="239"/>
      <c r="AAX17" s="239"/>
      <c r="AAY17" s="239"/>
      <c r="AAZ17" s="239"/>
      <c r="ABA17" s="239"/>
      <c r="ABB17" s="239"/>
      <c r="ABC17" s="239"/>
      <c r="ABD17" s="239"/>
      <c r="ABE17" s="239"/>
      <c r="ABF17" s="239"/>
      <c r="ABG17" s="239"/>
      <c r="ABH17" s="239"/>
      <c r="ABI17" s="239"/>
      <c r="ABJ17" s="239"/>
      <c r="ABK17" s="239"/>
      <c r="ABL17" s="239"/>
      <c r="ABM17" s="239"/>
      <c r="ABN17" s="239"/>
      <c r="ABO17" s="239"/>
      <c r="ABP17" s="239"/>
      <c r="ABQ17" s="239"/>
      <c r="ABR17" s="239"/>
      <c r="ABS17" s="239"/>
      <c r="ABT17" s="239"/>
      <c r="ABU17" s="239"/>
      <c r="ABV17" s="239"/>
      <c r="ABW17" s="239"/>
      <c r="ABX17" s="239"/>
      <c r="ABY17" s="239"/>
      <c r="ABZ17" s="239"/>
      <c r="ACA17" s="239"/>
      <c r="ACB17" s="239"/>
      <c r="ACC17" s="239"/>
      <c r="ACD17" s="239"/>
      <c r="ACE17" s="239"/>
      <c r="ACF17" s="239"/>
      <c r="ACG17" s="239"/>
      <c r="ACH17" s="239"/>
      <c r="ACI17" s="239"/>
      <c r="ACJ17" s="239"/>
      <c r="ACK17" s="239"/>
      <c r="ACL17" s="239"/>
      <c r="ACM17" s="239"/>
      <c r="ACN17" s="239"/>
      <c r="ACO17" s="239"/>
      <c r="ACP17" s="239"/>
      <c r="ACQ17" s="239"/>
      <c r="ACR17" s="239"/>
      <c r="ACS17" s="239"/>
      <c r="ACT17" s="239"/>
      <c r="ACU17" s="239"/>
      <c r="ACV17" s="239"/>
      <c r="ACW17" s="239"/>
      <c r="ACX17" s="239"/>
      <c r="ACY17" s="239"/>
      <c r="ACZ17" s="239"/>
      <c r="ADA17" s="239"/>
      <c r="ADB17" s="239"/>
      <c r="ADC17" s="239"/>
      <c r="ADD17" s="239"/>
      <c r="ADE17" s="239"/>
      <c r="ADF17" s="239"/>
      <c r="ADG17" s="239"/>
      <c r="ADH17" s="239"/>
      <c r="ADI17" s="239"/>
      <c r="ADJ17" s="239"/>
      <c r="ADK17" s="239"/>
      <c r="ADL17" s="239"/>
      <c r="ADM17" s="239"/>
      <c r="ADN17" s="239"/>
      <c r="ADO17" s="239"/>
      <c r="ADP17" s="239"/>
      <c r="ADQ17" s="239"/>
      <c r="ADR17" s="239"/>
      <c r="ADS17" s="239"/>
      <c r="ADT17" s="239"/>
      <c r="ADU17" s="239"/>
      <c r="ADV17" s="239"/>
      <c r="ADW17" s="239"/>
      <c r="ADX17" s="239"/>
      <c r="ADY17" s="239"/>
      <c r="ADZ17" s="239"/>
      <c r="AEA17" s="239"/>
      <c r="AEB17" s="239"/>
      <c r="AEC17" s="239"/>
      <c r="AED17" s="239"/>
      <c r="AEE17" s="239"/>
      <c r="AEF17" s="239"/>
      <c r="AEG17" s="239"/>
      <c r="AEH17" s="239"/>
      <c r="AEI17" s="239"/>
      <c r="AEJ17" s="239"/>
      <c r="AEK17" s="239"/>
      <c r="AEL17" s="239"/>
      <c r="AEM17" s="239"/>
      <c r="AEN17" s="239"/>
      <c r="AEO17" s="239"/>
      <c r="AEP17" s="239"/>
      <c r="AEQ17" s="239"/>
      <c r="AER17" s="239"/>
      <c r="AES17" s="239"/>
      <c r="AET17" s="239"/>
      <c r="AEU17" s="239"/>
      <c r="AEV17" s="239"/>
      <c r="AEW17" s="239"/>
      <c r="AEX17" s="239"/>
      <c r="AEY17" s="239"/>
      <c r="AEZ17" s="239"/>
      <c r="AFA17" s="239"/>
      <c r="AFB17" s="239"/>
      <c r="AFC17" s="239"/>
      <c r="AFD17" s="239"/>
      <c r="AFE17" s="239"/>
      <c r="AFF17" s="239"/>
      <c r="AFG17" s="239"/>
      <c r="AFH17" s="239"/>
      <c r="AFI17" s="239"/>
      <c r="AFJ17" s="239"/>
      <c r="AFK17" s="239"/>
      <c r="AFL17" s="239"/>
      <c r="AFM17" s="239"/>
      <c r="AFN17" s="239"/>
      <c r="AFO17" s="239"/>
      <c r="AFP17" s="239"/>
      <c r="AFQ17" s="239"/>
      <c r="AFR17" s="239"/>
      <c r="AFS17" s="239"/>
      <c r="AFT17" s="239"/>
      <c r="AFU17" s="239"/>
      <c r="AFV17" s="239"/>
      <c r="AFW17" s="239"/>
      <c r="AFX17" s="239"/>
      <c r="AFY17" s="239"/>
      <c r="AFZ17" s="239"/>
      <c r="AGA17" s="239"/>
      <c r="AGB17" s="239"/>
      <c r="AGC17" s="239"/>
      <c r="AGD17" s="239"/>
      <c r="AGE17" s="239"/>
      <c r="AGF17" s="239"/>
      <c r="AGG17" s="239"/>
      <c r="AGH17" s="239"/>
      <c r="AGI17" s="239"/>
      <c r="AGJ17" s="239"/>
      <c r="AGK17" s="239"/>
      <c r="AGL17" s="239"/>
      <c r="AGM17" s="239"/>
      <c r="AGN17" s="239"/>
      <c r="AGO17" s="239"/>
      <c r="AGP17" s="239"/>
      <c r="AGQ17" s="239"/>
      <c r="AGR17" s="239"/>
      <c r="AGS17" s="239"/>
      <c r="AGT17" s="239"/>
      <c r="AGU17" s="239"/>
      <c r="AGV17" s="239"/>
      <c r="AGW17" s="239"/>
      <c r="AGX17" s="239"/>
      <c r="AGY17" s="239"/>
      <c r="AGZ17" s="239"/>
      <c r="AHA17" s="239"/>
      <c r="AHB17" s="239"/>
      <c r="AHC17" s="239"/>
      <c r="AHD17" s="239"/>
      <c r="AHE17" s="239"/>
      <c r="AHF17" s="239"/>
      <c r="AHG17" s="239"/>
      <c r="AHH17" s="239"/>
      <c r="AHI17" s="239"/>
      <c r="AHJ17" s="239"/>
      <c r="AHK17" s="239"/>
      <c r="AHL17" s="239"/>
      <c r="AHM17" s="239"/>
      <c r="AHN17" s="239"/>
      <c r="AHO17" s="239"/>
      <c r="AHP17" s="239"/>
      <c r="AHQ17" s="239"/>
      <c r="AHR17" s="239"/>
      <c r="AHS17" s="239"/>
      <c r="AHT17" s="239"/>
      <c r="AHU17" s="239"/>
      <c r="AHV17" s="239"/>
      <c r="AHW17" s="239"/>
      <c r="AHX17" s="239"/>
      <c r="AHY17" s="239"/>
      <c r="AHZ17" s="239"/>
      <c r="AIA17" s="239"/>
      <c r="AIB17" s="239"/>
      <c r="AIC17" s="239"/>
      <c r="AID17" s="239"/>
      <c r="AIE17" s="239"/>
      <c r="AIF17" s="239"/>
      <c r="AIG17" s="239"/>
      <c r="AIH17" s="239"/>
      <c r="AII17" s="239"/>
      <c r="AIJ17" s="239"/>
      <c r="AIK17" s="239"/>
      <c r="AIL17" s="239"/>
      <c r="AIM17" s="239"/>
      <c r="AIN17" s="239"/>
      <c r="AIO17" s="239"/>
      <c r="AIP17" s="239"/>
      <c r="AIQ17" s="239"/>
      <c r="AIR17" s="239"/>
      <c r="AIS17" s="239"/>
      <c r="AIT17" s="239"/>
      <c r="AIU17" s="239"/>
      <c r="AIV17" s="239"/>
      <c r="AIW17" s="239"/>
      <c r="AIX17" s="239"/>
      <c r="AIY17" s="239"/>
      <c r="AIZ17" s="239"/>
      <c r="AJA17" s="239"/>
      <c r="AJB17" s="239"/>
      <c r="AJC17" s="239"/>
      <c r="AJD17" s="239"/>
      <c r="AJE17" s="239"/>
      <c r="AJF17" s="239"/>
      <c r="AJG17" s="239"/>
      <c r="AJH17" s="239"/>
      <c r="AJI17" s="239"/>
      <c r="AJJ17" s="239"/>
      <c r="AJK17" s="239"/>
      <c r="AJL17" s="239"/>
      <c r="AJM17" s="239"/>
      <c r="AJN17" s="239"/>
      <c r="AJO17" s="239"/>
      <c r="AJP17" s="239"/>
      <c r="AJQ17" s="239"/>
      <c r="AJR17" s="239"/>
      <c r="AJS17" s="239"/>
      <c r="AJT17" s="239"/>
      <c r="AJU17" s="239"/>
      <c r="AJV17" s="239"/>
      <c r="AJW17" s="239"/>
      <c r="AJX17" s="239"/>
      <c r="AJY17" s="239"/>
      <c r="AJZ17" s="239"/>
      <c r="AKA17" s="239"/>
      <c r="AKB17" s="239"/>
      <c r="AKC17" s="239"/>
      <c r="AKD17" s="239"/>
      <c r="AKE17" s="239"/>
      <c r="AKF17" s="239"/>
      <c r="AKG17" s="239"/>
      <c r="AKH17" s="239"/>
      <c r="AKI17" s="239"/>
      <c r="AKJ17" s="239"/>
      <c r="AKK17" s="239"/>
      <c r="AKL17" s="239"/>
      <c r="AKM17" s="239"/>
      <c r="AKN17" s="239"/>
      <c r="AKO17" s="239"/>
      <c r="AKP17" s="239"/>
      <c r="AKQ17" s="239"/>
      <c r="AKR17" s="239"/>
      <c r="AKS17" s="239"/>
      <c r="AKT17" s="239"/>
      <c r="AKU17" s="239"/>
      <c r="AKV17" s="239"/>
      <c r="AKW17" s="239"/>
      <c r="AKX17" s="239"/>
      <c r="AKY17" s="239"/>
      <c r="AKZ17" s="239"/>
      <c r="ALA17" s="239"/>
      <c r="ALB17" s="239"/>
      <c r="ALC17" s="239"/>
      <c r="ALD17" s="239"/>
      <c r="ALE17" s="239"/>
      <c r="ALF17" s="239"/>
      <c r="ALG17" s="239"/>
      <c r="ALH17" s="239"/>
      <c r="ALI17" s="239"/>
      <c r="ALJ17" s="239"/>
      <c r="ALK17" s="239"/>
      <c r="ALL17" s="239"/>
      <c r="ALM17" s="239"/>
      <c r="ALN17" s="239"/>
      <c r="ALO17" s="239"/>
      <c r="ALP17" s="239"/>
      <c r="ALQ17" s="239"/>
      <c r="ALR17" s="239"/>
      <c r="ALS17" s="239"/>
      <c r="ALT17" s="239"/>
      <c r="ALU17" s="239"/>
      <c r="ALV17" s="239"/>
      <c r="ALW17" s="239"/>
      <c r="ALX17" s="239"/>
      <c r="ALY17" s="239"/>
      <c r="ALZ17" s="239"/>
      <c r="AMA17" s="239"/>
      <c r="AMB17" s="239"/>
      <c r="AMC17" s="239"/>
      <c r="AMD17" s="239"/>
      <c r="AME17" s="239"/>
      <c r="AMF17" s="239"/>
      <c r="AMG17" s="239"/>
      <c r="AMH17" s="239"/>
      <c r="AMI17" s="239"/>
    </row>
    <row r="18" spans="2:1023" ht="16" thickBot="1">
      <c r="B18" s="216"/>
      <c r="C18" s="418" t="s">
        <v>28</v>
      </c>
      <c r="D18" s="258"/>
      <c r="E18" s="259"/>
      <c r="F18" s="259"/>
      <c r="G18" s="259"/>
      <c r="H18" s="259"/>
      <c r="I18" s="260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  <c r="AA18" s="239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39"/>
      <c r="HT18" s="239"/>
      <c r="HU18" s="239"/>
      <c r="HV18" s="239"/>
      <c r="HW18" s="239"/>
      <c r="HX18" s="239"/>
      <c r="HY18" s="239"/>
      <c r="HZ18" s="239"/>
      <c r="IA18" s="239"/>
      <c r="IB18" s="239"/>
      <c r="IC18" s="239"/>
      <c r="ID18" s="239"/>
      <c r="IE18" s="239"/>
      <c r="IF18" s="239"/>
      <c r="IG18" s="239"/>
      <c r="IH18" s="239"/>
      <c r="II18" s="239"/>
      <c r="IJ18" s="239"/>
      <c r="IK18" s="239"/>
      <c r="IL18" s="239"/>
      <c r="IM18" s="239"/>
      <c r="IN18" s="239"/>
      <c r="IO18" s="239"/>
      <c r="IP18" s="239"/>
      <c r="IQ18" s="239"/>
      <c r="IR18" s="239"/>
      <c r="IS18" s="239"/>
      <c r="IT18" s="239"/>
      <c r="IU18" s="239"/>
      <c r="IV18" s="239"/>
      <c r="IW18" s="239"/>
      <c r="IX18" s="239"/>
      <c r="IY18" s="239"/>
      <c r="IZ18" s="239"/>
      <c r="JA18" s="239"/>
      <c r="JB18" s="239"/>
      <c r="JC18" s="239"/>
      <c r="JD18" s="239"/>
      <c r="JE18" s="239"/>
      <c r="JF18" s="239"/>
      <c r="JG18" s="239"/>
      <c r="JH18" s="239"/>
      <c r="JI18" s="239"/>
      <c r="JJ18" s="239"/>
      <c r="JK18" s="239"/>
      <c r="JL18" s="239"/>
      <c r="JM18" s="239"/>
      <c r="JN18" s="239"/>
      <c r="JO18" s="239"/>
      <c r="JP18" s="239"/>
      <c r="JQ18" s="239"/>
      <c r="JR18" s="239"/>
      <c r="JS18" s="239"/>
      <c r="JT18" s="239"/>
      <c r="JU18" s="239"/>
      <c r="JV18" s="239"/>
      <c r="JW18" s="239"/>
      <c r="JX18" s="239"/>
      <c r="JY18" s="239"/>
      <c r="JZ18" s="239"/>
      <c r="KA18" s="239"/>
      <c r="KB18" s="239"/>
      <c r="KC18" s="239"/>
      <c r="KD18" s="239"/>
      <c r="KE18" s="239"/>
      <c r="KF18" s="239"/>
      <c r="KG18" s="239"/>
      <c r="KH18" s="239"/>
      <c r="KI18" s="239"/>
      <c r="KJ18" s="239"/>
      <c r="KK18" s="239"/>
      <c r="KL18" s="239"/>
      <c r="KM18" s="239"/>
      <c r="KN18" s="239"/>
      <c r="KO18" s="239"/>
      <c r="KP18" s="239"/>
      <c r="KQ18" s="239"/>
      <c r="KR18" s="239"/>
      <c r="KS18" s="239"/>
      <c r="KT18" s="239"/>
      <c r="KU18" s="239"/>
      <c r="KV18" s="239"/>
      <c r="KW18" s="239"/>
      <c r="KX18" s="239"/>
      <c r="KY18" s="239"/>
      <c r="KZ18" s="239"/>
      <c r="LA18" s="239"/>
      <c r="LB18" s="239"/>
      <c r="LC18" s="239"/>
      <c r="LD18" s="239"/>
      <c r="LE18" s="239"/>
      <c r="LF18" s="239"/>
      <c r="LG18" s="239"/>
      <c r="LH18" s="239"/>
      <c r="LI18" s="239"/>
      <c r="LJ18" s="239"/>
      <c r="LK18" s="239"/>
      <c r="LL18" s="239"/>
      <c r="LM18" s="239"/>
      <c r="LN18" s="239"/>
      <c r="LO18" s="239"/>
      <c r="LP18" s="239"/>
      <c r="LQ18" s="239"/>
      <c r="LR18" s="239"/>
      <c r="LS18" s="239"/>
      <c r="LT18" s="239"/>
      <c r="LU18" s="239"/>
      <c r="LV18" s="239"/>
      <c r="LW18" s="239"/>
      <c r="LX18" s="239"/>
      <c r="LY18" s="239"/>
      <c r="LZ18" s="239"/>
      <c r="MA18" s="239"/>
      <c r="MB18" s="239"/>
      <c r="MC18" s="239"/>
      <c r="MD18" s="239"/>
      <c r="ME18" s="239"/>
      <c r="MF18" s="239"/>
      <c r="MG18" s="239"/>
      <c r="MH18" s="239"/>
      <c r="MI18" s="239"/>
      <c r="MJ18" s="239"/>
      <c r="MK18" s="239"/>
      <c r="ML18" s="239"/>
      <c r="MM18" s="239"/>
      <c r="MN18" s="239"/>
      <c r="MO18" s="239"/>
      <c r="MP18" s="239"/>
      <c r="MQ18" s="239"/>
      <c r="MR18" s="239"/>
      <c r="MS18" s="239"/>
      <c r="MT18" s="239"/>
      <c r="MU18" s="239"/>
      <c r="MV18" s="239"/>
      <c r="MW18" s="239"/>
      <c r="MX18" s="239"/>
      <c r="MY18" s="239"/>
      <c r="MZ18" s="239"/>
      <c r="NA18" s="239"/>
      <c r="NB18" s="239"/>
      <c r="NC18" s="239"/>
      <c r="ND18" s="239"/>
      <c r="NE18" s="239"/>
      <c r="NF18" s="239"/>
      <c r="NG18" s="239"/>
      <c r="NH18" s="239"/>
      <c r="NI18" s="239"/>
      <c r="NJ18" s="239"/>
      <c r="NK18" s="239"/>
      <c r="NL18" s="239"/>
      <c r="NM18" s="239"/>
      <c r="NN18" s="239"/>
      <c r="NO18" s="239"/>
      <c r="NP18" s="239"/>
      <c r="NQ18" s="239"/>
      <c r="NR18" s="239"/>
      <c r="NS18" s="239"/>
      <c r="NT18" s="239"/>
      <c r="NU18" s="239"/>
      <c r="NV18" s="239"/>
      <c r="NW18" s="239"/>
      <c r="NX18" s="239"/>
      <c r="NY18" s="239"/>
      <c r="NZ18" s="239"/>
      <c r="OA18" s="239"/>
      <c r="OB18" s="239"/>
      <c r="OC18" s="239"/>
      <c r="OD18" s="239"/>
      <c r="OE18" s="239"/>
      <c r="OF18" s="239"/>
      <c r="OG18" s="239"/>
      <c r="OH18" s="239"/>
      <c r="OI18" s="239"/>
      <c r="OJ18" s="239"/>
      <c r="OK18" s="239"/>
      <c r="OL18" s="239"/>
      <c r="OM18" s="239"/>
      <c r="ON18" s="239"/>
      <c r="OO18" s="239"/>
      <c r="OP18" s="239"/>
      <c r="OQ18" s="239"/>
      <c r="OR18" s="239"/>
      <c r="OS18" s="239"/>
      <c r="OT18" s="239"/>
      <c r="OU18" s="239"/>
      <c r="OV18" s="239"/>
      <c r="OW18" s="239"/>
      <c r="OX18" s="239"/>
      <c r="OY18" s="239"/>
      <c r="OZ18" s="239"/>
      <c r="PA18" s="239"/>
      <c r="PB18" s="239"/>
      <c r="PC18" s="239"/>
      <c r="PD18" s="239"/>
      <c r="PE18" s="239"/>
      <c r="PF18" s="239"/>
      <c r="PG18" s="239"/>
      <c r="PH18" s="239"/>
      <c r="PI18" s="239"/>
      <c r="PJ18" s="239"/>
      <c r="PK18" s="239"/>
      <c r="PL18" s="239"/>
      <c r="PM18" s="239"/>
      <c r="PN18" s="239"/>
      <c r="PO18" s="239"/>
      <c r="PP18" s="239"/>
      <c r="PQ18" s="239"/>
      <c r="PR18" s="239"/>
      <c r="PS18" s="239"/>
      <c r="PT18" s="239"/>
      <c r="PU18" s="239"/>
      <c r="PV18" s="239"/>
      <c r="PW18" s="239"/>
      <c r="PX18" s="239"/>
      <c r="PY18" s="239"/>
      <c r="PZ18" s="239"/>
      <c r="QA18" s="239"/>
      <c r="QB18" s="239"/>
      <c r="QC18" s="239"/>
      <c r="QD18" s="239"/>
      <c r="QE18" s="239"/>
      <c r="QF18" s="239"/>
      <c r="QG18" s="239"/>
      <c r="QH18" s="239"/>
      <c r="QI18" s="239"/>
      <c r="QJ18" s="239"/>
      <c r="QK18" s="239"/>
      <c r="QL18" s="239"/>
      <c r="QM18" s="239"/>
      <c r="QN18" s="239"/>
      <c r="QO18" s="239"/>
      <c r="QP18" s="239"/>
      <c r="QQ18" s="239"/>
      <c r="QR18" s="239"/>
      <c r="QS18" s="239"/>
      <c r="QT18" s="239"/>
      <c r="QU18" s="239"/>
      <c r="QV18" s="239"/>
      <c r="QW18" s="239"/>
      <c r="QX18" s="239"/>
      <c r="QY18" s="239"/>
      <c r="QZ18" s="239"/>
      <c r="RA18" s="239"/>
      <c r="RB18" s="239"/>
      <c r="RC18" s="239"/>
      <c r="RD18" s="239"/>
      <c r="RE18" s="239"/>
      <c r="RF18" s="239"/>
      <c r="RG18" s="239"/>
      <c r="RH18" s="239"/>
      <c r="RI18" s="239"/>
      <c r="RJ18" s="239"/>
      <c r="RK18" s="239"/>
      <c r="RL18" s="239"/>
      <c r="RM18" s="239"/>
      <c r="RN18" s="239"/>
      <c r="RO18" s="239"/>
      <c r="RP18" s="239"/>
      <c r="RQ18" s="239"/>
      <c r="RR18" s="239"/>
      <c r="RS18" s="239"/>
      <c r="RT18" s="239"/>
      <c r="RU18" s="239"/>
      <c r="RV18" s="239"/>
      <c r="RW18" s="239"/>
      <c r="RX18" s="239"/>
      <c r="RY18" s="239"/>
      <c r="RZ18" s="239"/>
      <c r="SA18" s="239"/>
      <c r="SB18" s="239"/>
      <c r="SC18" s="239"/>
      <c r="SD18" s="239"/>
      <c r="SE18" s="239"/>
      <c r="SF18" s="239"/>
      <c r="SG18" s="239"/>
      <c r="SH18" s="239"/>
      <c r="SI18" s="239"/>
      <c r="SJ18" s="239"/>
      <c r="SK18" s="239"/>
      <c r="SL18" s="239"/>
      <c r="SM18" s="239"/>
      <c r="SN18" s="239"/>
      <c r="SO18" s="239"/>
      <c r="SP18" s="239"/>
      <c r="SQ18" s="239"/>
      <c r="SR18" s="239"/>
      <c r="SS18" s="239"/>
      <c r="ST18" s="239"/>
      <c r="SU18" s="239"/>
      <c r="SV18" s="239"/>
      <c r="SW18" s="239"/>
      <c r="SX18" s="239"/>
      <c r="SY18" s="239"/>
      <c r="SZ18" s="239"/>
      <c r="TA18" s="239"/>
      <c r="TB18" s="239"/>
      <c r="TC18" s="239"/>
      <c r="TD18" s="239"/>
      <c r="TE18" s="239"/>
      <c r="TF18" s="239"/>
      <c r="TG18" s="239"/>
      <c r="TH18" s="239"/>
      <c r="TI18" s="239"/>
      <c r="TJ18" s="239"/>
      <c r="TK18" s="239"/>
      <c r="TL18" s="239"/>
      <c r="TM18" s="239"/>
      <c r="TN18" s="239"/>
      <c r="TO18" s="239"/>
      <c r="TP18" s="239"/>
      <c r="TQ18" s="239"/>
      <c r="TR18" s="239"/>
      <c r="TS18" s="239"/>
      <c r="TT18" s="239"/>
      <c r="TU18" s="239"/>
      <c r="TV18" s="239"/>
      <c r="TW18" s="239"/>
      <c r="TX18" s="239"/>
      <c r="TY18" s="239"/>
      <c r="TZ18" s="239"/>
      <c r="UA18" s="239"/>
      <c r="UB18" s="239"/>
      <c r="UC18" s="239"/>
      <c r="UD18" s="239"/>
      <c r="UE18" s="239"/>
      <c r="UF18" s="239"/>
      <c r="UG18" s="239"/>
      <c r="UH18" s="239"/>
      <c r="UI18" s="239"/>
      <c r="UJ18" s="239"/>
      <c r="UK18" s="239"/>
      <c r="UL18" s="239"/>
      <c r="UM18" s="239"/>
      <c r="UN18" s="239"/>
      <c r="UO18" s="239"/>
      <c r="UP18" s="239"/>
      <c r="UQ18" s="239"/>
      <c r="UR18" s="239"/>
      <c r="US18" s="239"/>
      <c r="UT18" s="239"/>
      <c r="UU18" s="239"/>
      <c r="UV18" s="239"/>
      <c r="UW18" s="239"/>
      <c r="UX18" s="239"/>
      <c r="UY18" s="239"/>
      <c r="UZ18" s="239"/>
      <c r="VA18" s="239"/>
      <c r="VB18" s="239"/>
      <c r="VC18" s="239"/>
      <c r="VD18" s="239"/>
      <c r="VE18" s="239"/>
      <c r="VF18" s="239"/>
      <c r="VG18" s="239"/>
      <c r="VH18" s="239"/>
      <c r="VI18" s="239"/>
      <c r="VJ18" s="239"/>
      <c r="VK18" s="239"/>
      <c r="VL18" s="239"/>
      <c r="VM18" s="239"/>
      <c r="VN18" s="239"/>
      <c r="VO18" s="239"/>
      <c r="VP18" s="239"/>
      <c r="VQ18" s="239"/>
      <c r="VR18" s="239"/>
      <c r="VS18" s="239"/>
      <c r="VT18" s="239"/>
      <c r="VU18" s="239"/>
      <c r="VV18" s="239"/>
      <c r="VW18" s="239"/>
      <c r="VX18" s="239"/>
      <c r="VY18" s="239"/>
      <c r="VZ18" s="239"/>
      <c r="WA18" s="239"/>
      <c r="WB18" s="239"/>
      <c r="WC18" s="239"/>
      <c r="WD18" s="239"/>
      <c r="WE18" s="239"/>
      <c r="WF18" s="239"/>
      <c r="WG18" s="239"/>
      <c r="WH18" s="239"/>
      <c r="WI18" s="239"/>
      <c r="WJ18" s="239"/>
      <c r="WK18" s="239"/>
      <c r="WL18" s="239"/>
      <c r="WM18" s="239"/>
      <c r="WN18" s="239"/>
      <c r="WO18" s="239"/>
      <c r="WP18" s="239"/>
      <c r="WQ18" s="239"/>
      <c r="WR18" s="239"/>
      <c r="WS18" s="239"/>
      <c r="WT18" s="239"/>
      <c r="WU18" s="239"/>
      <c r="WV18" s="239"/>
      <c r="WW18" s="239"/>
      <c r="WX18" s="239"/>
      <c r="WY18" s="239"/>
      <c r="WZ18" s="239"/>
      <c r="XA18" s="239"/>
      <c r="XB18" s="239"/>
      <c r="XC18" s="239"/>
      <c r="XD18" s="239"/>
      <c r="XE18" s="239"/>
      <c r="XF18" s="239"/>
      <c r="XG18" s="239"/>
      <c r="XH18" s="239"/>
      <c r="XI18" s="239"/>
      <c r="XJ18" s="239"/>
      <c r="XK18" s="239"/>
      <c r="XL18" s="239"/>
      <c r="XM18" s="239"/>
      <c r="XN18" s="239"/>
      <c r="XO18" s="239"/>
      <c r="XP18" s="239"/>
      <c r="XQ18" s="239"/>
      <c r="XR18" s="239"/>
      <c r="XS18" s="239"/>
      <c r="XT18" s="239"/>
      <c r="XU18" s="239"/>
      <c r="XV18" s="239"/>
      <c r="XW18" s="239"/>
      <c r="XX18" s="239"/>
      <c r="XY18" s="239"/>
      <c r="XZ18" s="239"/>
      <c r="YA18" s="239"/>
      <c r="YB18" s="239"/>
      <c r="YC18" s="239"/>
      <c r="YD18" s="239"/>
      <c r="YE18" s="239"/>
      <c r="YF18" s="239"/>
      <c r="YG18" s="239"/>
      <c r="YH18" s="239"/>
      <c r="YI18" s="239"/>
      <c r="YJ18" s="239"/>
      <c r="YK18" s="239"/>
      <c r="YL18" s="239"/>
      <c r="YM18" s="239"/>
      <c r="YN18" s="239"/>
      <c r="YO18" s="239"/>
      <c r="YP18" s="239"/>
      <c r="YQ18" s="239"/>
      <c r="YR18" s="239"/>
      <c r="YS18" s="239"/>
      <c r="YT18" s="239"/>
      <c r="YU18" s="239"/>
      <c r="YV18" s="239"/>
      <c r="YW18" s="239"/>
      <c r="YX18" s="239"/>
      <c r="YY18" s="239"/>
      <c r="YZ18" s="239"/>
      <c r="ZA18" s="239"/>
      <c r="ZB18" s="239"/>
      <c r="ZC18" s="239"/>
      <c r="ZD18" s="239"/>
      <c r="ZE18" s="239"/>
      <c r="ZF18" s="239"/>
      <c r="ZG18" s="239"/>
      <c r="ZH18" s="239"/>
      <c r="ZI18" s="239"/>
      <c r="ZJ18" s="239"/>
      <c r="ZK18" s="239"/>
      <c r="ZL18" s="239"/>
      <c r="ZM18" s="239"/>
      <c r="ZN18" s="239"/>
      <c r="ZO18" s="239"/>
      <c r="ZP18" s="239"/>
      <c r="ZQ18" s="239"/>
      <c r="ZR18" s="239"/>
      <c r="ZS18" s="239"/>
      <c r="ZT18" s="239"/>
      <c r="ZU18" s="239"/>
      <c r="ZV18" s="239"/>
      <c r="ZW18" s="239"/>
      <c r="ZX18" s="239"/>
      <c r="ZY18" s="239"/>
      <c r="ZZ18" s="239"/>
      <c r="AAA18" s="239"/>
      <c r="AAB18" s="239"/>
      <c r="AAC18" s="239"/>
      <c r="AAD18" s="239"/>
      <c r="AAE18" s="239"/>
      <c r="AAF18" s="239"/>
      <c r="AAG18" s="239"/>
      <c r="AAH18" s="239"/>
      <c r="AAI18" s="239"/>
      <c r="AAJ18" s="239"/>
      <c r="AAK18" s="239"/>
      <c r="AAL18" s="239"/>
      <c r="AAM18" s="239"/>
      <c r="AAN18" s="239"/>
      <c r="AAO18" s="239"/>
      <c r="AAP18" s="239"/>
      <c r="AAQ18" s="239"/>
      <c r="AAR18" s="239"/>
      <c r="AAS18" s="239"/>
      <c r="AAT18" s="239"/>
      <c r="AAU18" s="239"/>
      <c r="AAV18" s="239"/>
      <c r="AAW18" s="239"/>
      <c r="AAX18" s="239"/>
      <c r="AAY18" s="239"/>
      <c r="AAZ18" s="239"/>
      <c r="ABA18" s="239"/>
      <c r="ABB18" s="239"/>
      <c r="ABC18" s="239"/>
      <c r="ABD18" s="239"/>
      <c r="ABE18" s="239"/>
      <c r="ABF18" s="239"/>
      <c r="ABG18" s="239"/>
      <c r="ABH18" s="239"/>
      <c r="ABI18" s="239"/>
      <c r="ABJ18" s="239"/>
      <c r="ABK18" s="239"/>
      <c r="ABL18" s="239"/>
      <c r="ABM18" s="239"/>
      <c r="ABN18" s="239"/>
      <c r="ABO18" s="239"/>
      <c r="ABP18" s="239"/>
      <c r="ABQ18" s="239"/>
      <c r="ABR18" s="239"/>
      <c r="ABS18" s="239"/>
      <c r="ABT18" s="239"/>
      <c r="ABU18" s="239"/>
      <c r="ABV18" s="239"/>
      <c r="ABW18" s="239"/>
      <c r="ABX18" s="239"/>
      <c r="ABY18" s="239"/>
      <c r="ABZ18" s="239"/>
      <c r="ACA18" s="239"/>
      <c r="ACB18" s="239"/>
      <c r="ACC18" s="239"/>
      <c r="ACD18" s="239"/>
      <c r="ACE18" s="239"/>
      <c r="ACF18" s="239"/>
      <c r="ACG18" s="239"/>
      <c r="ACH18" s="239"/>
      <c r="ACI18" s="239"/>
      <c r="ACJ18" s="239"/>
      <c r="ACK18" s="239"/>
      <c r="ACL18" s="239"/>
      <c r="ACM18" s="239"/>
      <c r="ACN18" s="239"/>
      <c r="ACO18" s="239"/>
      <c r="ACP18" s="239"/>
      <c r="ACQ18" s="239"/>
      <c r="ACR18" s="239"/>
      <c r="ACS18" s="239"/>
      <c r="ACT18" s="239"/>
      <c r="ACU18" s="239"/>
      <c r="ACV18" s="239"/>
      <c r="ACW18" s="239"/>
      <c r="ACX18" s="239"/>
      <c r="ACY18" s="239"/>
      <c r="ACZ18" s="239"/>
      <c r="ADA18" s="239"/>
      <c r="ADB18" s="239"/>
      <c r="ADC18" s="239"/>
      <c r="ADD18" s="239"/>
      <c r="ADE18" s="239"/>
      <c r="ADF18" s="239"/>
      <c r="ADG18" s="239"/>
      <c r="ADH18" s="239"/>
      <c r="ADI18" s="239"/>
      <c r="ADJ18" s="239"/>
      <c r="ADK18" s="239"/>
      <c r="ADL18" s="239"/>
      <c r="ADM18" s="239"/>
      <c r="ADN18" s="239"/>
      <c r="ADO18" s="239"/>
      <c r="ADP18" s="239"/>
      <c r="ADQ18" s="239"/>
      <c r="ADR18" s="239"/>
      <c r="ADS18" s="239"/>
      <c r="ADT18" s="239"/>
      <c r="ADU18" s="239"/>
      <c r="ADV18" s="239"/>
      <c r="ADW18" s="239"/>
      <c r="ADX18" s="239"/>
      <c r="ADY18" s="239"/>
      <c r="ADZ18" s="239"/>
      <c r="AEA18" s="239"/>
      <c r="AEB18" s="239"/>
      <c r="AEC18" s="239"/>
      <c r="AED18" s="239"/>
      <c r="AEE18" s="239"/>
      <c r="AEF18" s="239"/>
      <c r="AEG18" s="239"/>
      <c r="AEH18" s="239"/>
      <c r="AEI18" s="239"/>
      <c r="AEJ18" s="239"/>
      <c r="AEK18" s="239"/>
      <c r="AEL18" s="239"/>
      <c r="AEM18" s="239"/>
      <c r="AEN18" s="239"/>
      <c r="AEO18" s="239"/>
      <c r="AEP18" s="239"/>
      <c r="AEQ18" s="239"/>
      <c r="AER18" s="239"/>
      <c r="AES18" s="239"/>
      <c r="AET18" s="239"/>
      <c r="AEU18" s="239"/>
      <c r="AEV18" s="239"/>
      <c r="AEW18" s="239"/>
      <c r="AEX18" s="239"/>
      <c r="AEY18" s="239"/>
      <c r="AEZ18" s="239"/>
      <c r="AFA18" s="239"/>
      <c r="AFB18" s="239"/>
      <c r="AFC18" s="239"/>
      <c r="AFD18" s="239"/>
      <c r="AFE18" s="239"/>
      <c r="AFF18" s="239"/>
      <c r="AFG18" s="239"/>
      <c r="AFH18" s="239"/>
      <c r="AFI18" s="239"/>
      <c r="AFJ18" s="239"/>
      <c r="AFK18" s="239"/>
      <c r="AFL18" s="239"/>
      <c r="AFM18" s="239"/>
      <c r="AFN18" s="239"/>
      <c r="AFO18" s="239"/>
      <c r="AFP18" s="239"/>
      <c r="AFQ18" s="239"/>
      <c r="AFR18" s="239"/>
      <c r="AFS18" s="239"/>
      <c r="AFT18" s="239"/>
      <c r="AFU18" s="239"/>
      <c r="AFV18" s="239"/>
      <c r="AFW18" s="239"/>
      <c r="AFX18" s="239"/>
      <c r="AFY18" s="239"/>
      <c r="AFZ18" s="239"/>
      <c r="AGA18" s="239"/>
      <c r="AGB18" s="239"/>
      <c r="AGC18" s="239"/>
      <c r="AGD18" s="239"/>
      <c r="AGE18" s="239"/>
      <c r="AGF18" s="239"/>
      <c r="AGG18" s="239"/>
      <c r="AGH18" s="239"/>
      <c r="AGI18" s="239"/>
      <c r="AGJ18" s="239"/>
      <c r="AGK18" s="239"/>
      <c r="AGL18" s="239"/>
      <c r="AGM18" s="239"/>
      <c r="AGN18" s="239"/>
      <c r="AGO18" s="239"/>
      <c r="AGP18" s="239"/>
      <c r="AGQ18" s="239"/>
      <c r="AGR18" s="239"/>
      <c r="AGS18" s="239"/>
      <c r="AGT18" s="239"/>
      <c r="AGU18" s="239"/>
      <c r="AGV18" s="239"/>
      <c r="AGW18" s="239"/>
      <c r="AGX18" s="239"/>
      <c r="AGY18" s="239"/>
      <c r="AGZ18" s="239"/>
      <c r="AHA18" s="239"/>
      <c r="AHB18" s="239"/>
      <c r="AHC18" s="239"/>
      <c r="AHD18" s="239"/>
      <c r="AHE18" s="239"/>
      <c r="AHF18" s="239"/>
      <c r="AHG18" s="239"/>
      <c r="AHH18" s="239"/>
      <c r="AHI18" s="239"/>
      <c r="AHJ18" s="239"/>
      <c r="AHK18" s="239"/>
      <c r="AHL18" s="239"/>
      <c r="AHM18" s="239"/>
      <c r="AHN18" s="239"/>
      <c r="AHO18" s="239"/>
      <c r="AHP18" s="239"/>
      <c r="AHQ18" s="239"/>
      <c r="AHR18" s="239"/>
      <c r="AHS18" s="239"/>
      <c r="AHT18" s="239"/>
      <c r="AHU18" s="239"/>
      <c r="AHV18" s="239"/>
      <c r="AHW18" s="239"/>
      <c r="AHX18" s="239"/>
      <c r="AHY18" s="239"/>
      <c r="AHZ18" s="239"/>
      <c r="AIA18" s="239"/>
      <c r="AIB18" s="239"/>
      <c r="AIC18" s="239"/>
      <c r="AID18" s="239"/>
      <c r="AIE18" s="239"/>
      <c r="AIF18" s="239"/>
      <c r="AIG18" s="239"/>
      <c r="AIH18" s="239"/>
      <c r="AII18" s="239"/>
      <c r="AIJ18" s="239"/>
      <c r="AIK18" s="239"/>
      <c r="AIL18" s="239"/>
      <c r="AIM18" s="239"/>
      <c r="AIN18" s="239"/>
      <c r="AIO18" s="239"/>
      <c r="AIP18" s="239"/>
      <c r="AIQ18" s="239"/>
      <c r="AIR18" s="239"/>
      <c r="AIS18" s="239"/>
      <c r="AIT18" s="239"/>
      <c r="AIU18" s="239"/>
      <c r="AIV18" s="239"/>
      <c r="AIW18" s="239"/>
      <c r="AIX18" s="239"/>
      <c r="AIY18" s="239"/>
      <c r="AIZ18" s="239"/>
      <c r="AJA18" s="239"/>
      <c r="AJB18" s="239"/>
      <c r="AJC18" s="239"/>
      <c r="AJD18" s="239"/>
      <c r="AJE18" s="239"/>
      <c r="AJF18" s="239"/>
      <c r="AJG18" s="239"/>
      <c r="AJH18" s="239"/>
      <c r="AJI18" s="239"/>
      <c r="AJJ18" s="239"/>
      <c r="AJK18" s="239"/>
      <c r="AJL18" s="239"/>
      <c r="AJM18" s="239"/>
      <c r="AJN18" s="239"/>
      <c r="AJO18" s="239"/>
      <c r="AJP18" s="239"/>
      <c r="AJQ18" s="239"/>
      <c r="AJR18" s="239"/>
      <c r="AJS18" s="239"/>
      <c r="AJT18" s="239"/>
      <c r="AJU18" s="239"/>
      <c r="AJV18" s="239"/>
      <c r="AJW18" s="239"/>
      <c r="AJX18" s="239"/>
      <c r="AJY18" s="239"/>
      <c r="AJZ18" s="239"/>
      <c r="AKA18" s="239"/>
      <c r="AKB18" s="239"/>
      <c r="AKC18" s="239"/>
      <c r="AKD18" s="239"/>
      <c r="AKE18" s="239"/>
      <c r="AKF18" s="239"/>
      <c r="AKG18" s="239"/>
      <c r="AKH18" s="239"/>
      <c r="AKI18" s="239"/>
      <c r="AKJ18" s="239"/>
      <c r="AKK18" s="239"/>
      <c r="AKL18" s="239"/>
      <c r="AKM18" s="239"/>
      <c r="AKN18" s="239"/>
      <c r="AKO18" s="239"/>
      <c r="AKP18" s="239"/>
      <c r="AKQ18" s="239"/>
      <c r="AKR18" s="239"/>
      <c r="AKS18" s="239"/>
      <c r="AKT18" s="239"/>
      <c r="AKU18" s="239"/>
      <c r="AKV18" s="239"/>
      <c r="AKW18" s="239"/>
      <c r="AKX18" s="239"/>
      <c r="AKY18" s="239"/>
      <c r="AKZ18" s="239"/>
      <c r="ALA18" s="239"/>
      <c r="ALB18" s="239"/>
      <c r="ALC18" s="239"/>
      <c r="ALD18" s="239"/>
      <c r="ALE18" s="239"/>
      <c r="ALF18" s="239"/>
      <c r="ALG18" s="239"/>
      <c r="ALH18" s="239"/>
      <c r="ALI18" s="239"/>
      <c r="ALJ18" s="239"/>
      <c r="ALK18" s="239"/>
      <c r="ALL18" s="239"/>
      <c r="ALM18" s="239"/>
      <c r="ALN18" s="239"/>
      <c r="ALO18" s="239"/>
      <c r="ALP18" s="239"/>
      <c r="ALQ18" s="239"/>
      <c r="ALR18" s="239"/>
      <c r="ALS18" s="239"/>
      <c r="ALT18" s="239"/>
      <c r="ALU18" s="239"/>
      <c r="ALV18" s="239"/>
      <c r="ALW18" s="239"/>
      <c r="ALX18" s="239"/>
      <c r="ALY18" s="239"/>
      <c r="ALZ18" s="239"/>
      <c r="AMA18" s="239"/>
      <c r="AMB18" s="239"/>
      <c r="AMC18" s="239"/>
      <c r="AMD18" s="239"/>
      <c r="AME18" s="239"/>
      <c r="AMF18" s="239"/>
      <c r="AMG18" s="239"/>
      <c r="AMH18" s="239"/>
      <c r="AMI18" s="239"/>
    </row>
    <row r="19" spans="2:1023" ht="18.5" customHeight="1" thickBot="1">
      <c r="B19" s="216"/>
      <c r="C19" s="265" t="s">
        <v>141</v>
      </c>
      <c r="D19" s="266">
        <f t="shared" ref="D19:I19" si="1">SUM(D14:D18)</f>
        <v>0</v>
      </c>
      <c r="E19" s="266">
        <f t="shared" si="1"/>
        <v>0</v>
      </c>
      <c r="F19" s="266">
        <f t="shared" si="1"/>
        <v>0</v>
      </c>
      <c r="G19" s="266">
        <f t="shared" si="1"/>
        <v>0</v>
      </c>
      <c r="H19" s="266">
        <f t="shared" si="1"/>
        <v>0</v>
      </c>
      <c r="I19" s="267">
        <f t="shared" si="1"/>
        <v>0</v>
      </c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  <c r="AA19" s="239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39"/>
      <c r="HT19" s="239"/>
      <c r="HU19" s="239"/>
      <c r="HV19" s="239"/>
      <c r="HW19" s="239"/>
      <c r="HX19" s="239"/>
      <c r="HY19" s="239"/>
      <c r="HZ19" s="239"/>
      <c r="IA19" s="239"/>
      <c r="IB19" s="239"/>
      <c r="IC19" s="239"/>
      <c r="ID19" s="239"/>
      <c r="IE19" s="239"/>
      <c r="IF19" s="239"/>
      <c r="IG19" s="239"/>
      <c r="IH19" s="239"/>
      <c r="II19" s="239"/>
      <c r="IJ19" s="239"/>
      <c r="IK19" s="239"/>
      <c r="IL19" s="239"/>
      <c r="IM19" s="239"/>
      <c r="IN19" s="239"/>
      <c r="IO19" s="239"/>
      <c r="IP19" s="239"/>
      <c r="IQ19" s="239"/>
      <c r="IR19" s="239"/>
      <c r="IS19" s="239"/>
      <c r="IT19" s="239"/>
      <c r="IU19" s="239"/>
      <c r="IV19" s="239"/>
      <c r="IW19" s="239"/>
      <c r="IX19" s="239"/>
      <c r="IY19" s="239"/>
      <c r="IZ19" s="239"/>
      <c r="JA19" s="239"/>
      <c r="JB19" s="239"/>
      <c r="JC19" s="239"/>
      <c r="JD19" s="239"/>
      <c r="JE19" s="239"/>
      <c r="JF19" s="239"/>
      <c r="JG19" s="239"/>
      <c r="JH19" s="239"/>
      <c r="JI19" s="239"/>
      <c r="JJ19" s="239"/>
      <c r="JK19" s="239"/>
      <c r="JL19" s="239"/>
      <c r="JM19" s="239"/>
      <c r="JN19" s="239"/>
      <c r="JO19" s="239"/>
      <c r="JP19" s="239"/>
      <c r="JQ19" s="239"/>
      <c r="JR19" s="239"/>
      <c r="JS19" s="239"/>
      <c r="JT19" s="239"/>
      <c r="JU19" s="239"/>
      <c r="JV19" s="239"/>
      <c r="JW19" s="239"/>
      <c r="JX19" s="239"/>
      <c r="JY19" s="239"/>
      <c r="JZ19" s="239"/>
      <c r="KA19" s="239"/>
      <c r="KB19" s="239"/>
      <c r="KC19" s="239"/>
      <c r="KD19" s="239"/>
      <c r="KE19" s="239"/>
      <c r="KF19" s="239"/>
      <c r="KG19" s="239"/>
      <c r="KH19" s="239"/>
      <c r="KI19" s="239"/>
      <c r="KJ19" s="239"/>
      <c r="KK19" s="239"/>
      <c r="KL19" s="239"/>
      <c r="KM19" s="239"/>
      <c r="KN19" s="239"/>
      <c r="KO19" s="239"/>
      <c r="KP19" s="239"/>
      <c r="KQ19" s="239"/>
      <c r="KR19" s="239"/>
      <c r="KS19" s="239"/>
      <c r="KT19" s="239"/>
      <c r="KU19" s="239"/>
      <c r="KV19" s="239"/>
      <c r="KW19" s="239"/>
      <c r="KX19" s="239"/>
      <c r="KY19" s="239"/>
      <c r="KZ19" s="239"/>
      <c r="LA19" s="239"/>
      <c r="LB19" s="239"/>
      <c r="LC19" s="239"/>
      <c r="LD19" s="239"/>
      <c r="LE19" s="239"/>
      <c r="LF19" s="239"/>
      <c r="LG19" s="239"/>
      <c r="LH19" s="239"/>
      <c r="LI19" s="239"/>
      <c r="LJ19" s="239"/>
      <c r="LK19" s="239"/>
      <c r="LL19" s="239"/>
      <c r="LM19" s="239"/>
      <c r="LN19" s="239"/>
      <c r="LO19" s="239"/>
      <c r="LP19" s="239"/>
      <c r="LQ19" s="239"/>
      <c r="LR19" s="239"/>
      <c r="LS19" s="239"/>
      <c r="LT19" s="239"/>
      <c r="LU19" s="239"/>
      <c r="LV19" s="239"/>
      <c r="LW19" s="239"/>
      <c r="LX19" s="239"/>
      <c r="LY19" s="239"/>
      <c r="LZ19" s="239"/>
      <c r="MA19" s="239"/>
      <c r="MB19" s="239"/>
      <c r="MC19" s="239"/>
      <c r="MD19" s="239"/>
      <c r="ME19" s="239"/>
      <c r="MF19" s="239"/>
      <c r="MG19" s="239"/>
      <c r="MH19" s="239"/>
      <c r="MI19" s="239"/>
      <c r="MJ19" s="239"/>
      <c r="MK19" s="239"/>
      <c r="ML19" s="239"/>
      <c r="MM19" s="239"/>
      <c r="MN19" s="239"/>
      <c r="MO19" s="239"/>
      <c r="MP19" s="239"/>
      <c r="MQ19" s="239"/>
      <c r="MR19" s="239"/>
      <c r="MS19" s="239"/>
      <c r="MT19" s="239"/>
      <c r="MU19" s="239"/>
      <c r="MV19" s="239"/>
      <c r="MW19" s="239"/>
      <c r="MX19" s="239"/>
      <c r="MY19" s="239"/>
      <c r="MZ19" s="239"/>
      <c r="NA19" s="239"/>
      <c r="NB19" s="239"/>
      <c r="NC19" s="239"/>
      <c r="ND19" s="239"/>
      <c r="NE19" s="239"/>
      <c r="NF19" s="239"/>
      <c r="NG19" s="239"/>
      <c r="NH19" s="239"/>
      <c r="NI19" s="239"/>
      <c r="NJ19" s="239"/>
      <c r="NK19" s="239"/>
      <c r="NL19" s="239"/>
      <c r="NM19" s="239"/>
      <c r="NN19" s="239"/>
      <c r="NO19" s="239"/>
      <c r="NP19" s="239"/>
      <c r="NQ19" s="239"/>
      <c r="NR19" s="239"/>
      <c r="NS19" s="239"/>
      <c r="NT19" s="239"/>
      <c r="NU19" s="239"/>
      <c r="NV19" s="239"/>
      <c r="NW19" s="239"/>
      <c r="NX19" s="239"/>
      <c r="NY19" s="239"/>
      <c r="NZ19" s="239"/>
      <c r="OA19" s="239"/>
      <c r="OB19" s="239"/>
      <c r="OC19" s="239"/>
      <c r="OD19" s="239"/>
      <c r="OE19" s="239"/>
      <c r="OF19" s="239"/>
      <c r="OG19" s="239"/>
      <c r="OH19" s="239"/>
      <c r="OI19" s="239"/>
      <c r="OJ19" s="239"/>
      <c r="OK19" s="239"/>
      <c r="OL19" s="239"/>
      <c r="OM19" s="239"/>
      <c r="ON19" s="239"/>
      <c r="OO19" s="239"/>
      <c r="OP19" s="239"/>
      <c r="OQ19" s="239"/>
      <c r="OR19" s="239"/>
      <c r="OS19" s="239"/>
      <c r="OT19" s="239"/>
      <c r="OU19" s="239"/>
      <c r="OV19" s="239"/>
      <c r="OW19" s="239"/>
      <c r="OX19" s="239"/>
      <c r="OY19" s="239"/>
      <c r="OZ19" s="239"/>
      <c r="PA19" s="239"/>
      <c r="PB19" s="239"/>
      <c r="PC19" s="239"/>
      <c r="PD19" s="239"/>
      <c r="PE19" s="239"/>
      <c r="PF19" s="239"/>
      <c r="PG19" s="239"/>
      <c r="PH19" s="239"/>
      <c r="PI19" s="239"/>
      <c r="PJ19" s="239"/>
      <c r="PK19" s="239"/>
      <c r="PL19" s="239"/>
      <c r="PM19" s="239"/>
      <c r="PN19" s="239"/>
      <c r="PO19" s="239"/>
      <c r="PP19" s="239"/>
      <c r="PQ19" s="239"/>
      <c r="PR19" s="239"/>
      <c r="PS19" s="239"/>
      <c r="PT19" s="239"/>
      <c r="PU19" s="239"/>
      <c r="PV19" s="239"/>
      <c r="PW19" s="239"/>
      <c r="PX19" s="239"/>
      <c r="PY19" s="239"/>
      <c r="PZ19" s="239"/>
      <c r="QA19" s="239"/>
      <c r="QB19" s="239"/>
      <c r="QC19" s="239"/>
      <c r="QD19" s="239"/>
      <c r="QE19" s="239"/>
      <c r="QF19" s="239"/>
      <c r="QG19" s="239"/>
      <c r="QH19" s="239"/>
      <c r="QI19" s="239"/>
      <c r="QJ19" s="239"/>
      <c r="QK19" s="239"/>
      <c r="QL19" s="239"/>
      <c r="QM19" s="239"/>
      <c r="QN19" s="239"/>
      <c r="QO19" s="239"/>
      <c r="QP19" s="239"/>
      <c r="QQ19" s="239"/>
      <c r="QR19" s="239"/>
      <c r="QS19" s="239"/>
      <c r="QT19" s="239"/>
      <c r="QU19" s="239"/>
      <c r="QV19" s="239"/>
      <c r="QW19" s="239"/>
      <c r="QX19" s="239"/>
      <c r="QY19" s="239"/>
      <c r="QZ19" s="239"/>
      <c r="RA19" s="239"/>
      <c r="RB19" s="239"/>
      <c r="RC19" s="239"/>
      <c r="RD19" s="239"/>
      <c r="RE19" s="239"/>
      <c r="RF19" s="239"/>
      <c r="RG19" s="239"/>
      <c r="RH19" s="239"/>
      <c r="RI19" s="239"/>
      <c r="RJ19" s="239"/>
      <c r="RK19" s="239"/>
      <c r="RL19" s="239"/>
      <c r="RM19" s="239"/>
      <c r="RN19" s="239"/>
      <c r="RO19" s="239"/>
      <c r="RP19" s="239"/>
      <c r="RQ19" s="239"/>
      <c r="RR19" s="239"/>
      <c r="RS19" s="239"/>
      <c r="RT19" s="239"/>
      <c r="RU19" s="239"/>
      <c r="RV19" s="239"/>
      <c r="RW19" s="239"/>
      <c r="RX19" s="239"/>
      <c r="RY19" s="239"/>
      <c r="RZ19" s="239"/>
      <c r="SA19" s="239"/>
      <c r="SB19" s="239"/>
      <c r="SC19" s="239"/>
      <c r="SD19" s="239"/>
      <c r="SE19" s="239"/>
      <c r="SF19" s="239"/>
      <c r="SG19" s="239"/>
      <c r="SH19" s="239"/>
      <c r="SI19" s="239"/>
      <c r="SJ19" s="239"/>
      <c r="SK19" s="239"/>
      <c r="SL19" s="239"/>
      <c r="SM19" s="239"/>
      <c r="SN19" s="239"/>
      <c r="SO19" s="239"/>
      <c r="SP19" s="239"/>
      <c r="SQ19" s="239"/>
      <c r="SR19" s="239"/>
      <c r="SS19" s="239"/>
      <c r="ST19" s="239"/>
      <c r="SU19" s="239"/>
      <c r="SV19" s="239"/>
      <c r="SW19" s="239"/>
      <c r="SX19" s="239"/>
      <c r="SY19" s="239"/>
      <c r="SZ19" s="239"/>
      <c r="TA19" s="239"/>
      <c r="TB19" s="239"/>
      <c r="TC19" s="239"/>
      <c r="TD19" s="239"/>
      <c r="TE19" s="239"/>
      <c r="TF19" s="239"/>
      <c r="TG19" s="239"/>
      <c r="TH19" s="239"/>
      <c r="TI19" s="239"/>
      <c r="TJ19" s="239"/>
      <c r="TK19" s="239"/>
      <c r="TL19" s="239"/>
      <c r="TM19" s="239"/>
      <c r="TN19" s="239"/>
      <c r="TO19" s="239"/>
      <c r="TP19" s="239"/>
      <c r="TQ19" s="239"/>
      <c r="TR19" s="239"/>
      <c r="TS19" s="239"/>
      <c r="TT19" s="239"/>
      <c r="TU19" s="239"/>
      <c r="TV19" s="239"/>
      <c r="TW19" s="239"/>
      <c r="TX19" s="239"/>
      <c r="TY19" s="239"/>
      <c r="TZ19" s="239"/>
      <c r="UA19" s="239"/>
      <c r="UB19" s="239"/>
      <c r="UC19" s="239"/>
      <c r="UD19" s="239"/>
      <c r="UE19" s="239"/>
      <c r="UF19" s="239"/>
      <c r="UG19" s="239"/>
      <c r="UH19" s="239"/>
      <c r="UI19" s="239"/>
      <c r="UJ19" s="239"/>
      <c r="UK19" s="239"/>
      <c r="UL19" s="239"/>
      <c r="UM19" s="239"/>
      <c r="UN19" s="239"/>
      <c r="UO19" s="239"/>
      <c r="UP19" s="239"/>
      <c r="UQ19" s="239"/>
      <c r="UR19" s="239"/>
      <c r="US19" s="239"/>
      <c r="UT19" s="239"/>
      <c r="UU19" s="239"/>
      <c r="UV19" s="239"/>
      <c r="UW19" s="239"/>
      <c r="UX19" s="239"/>
      <c r="UY19" s="239"/>
      <c r="UZ19" s="239"/>
      <c r="VA19" s="239"/>
      <c r="VB19" s="239"/>
      <c r="VC19" s="239"/>
      <c r="VD19" s="239"/>
      <c r="VE19" s="239"/>
      <c r="VF19" s="239"/>
      <c r="VG19" s="239"/>
      <c r="VH19" s="239"/>
      <c r="VI19" s="239"/>
      <c r="VJ19" s="239"/>
      <c r="VK19" s="239"/>
      <c r="VL19" s="239"/>
      <c r="VM19" s="239"/>
      <c r="VN19" s="239"/>
      <c r="VO19" s="239"/>
      <c r="VP19" s="239"/>
      <c r="VQ19" s="239"/>
      <c r="VR19" s="239"/>
      <c r="VS19" s="239"/>
      <c r="VT19" s="239"/>
      <c r="VU19" s="239"/>
      <c r="VV19" s="239"/>
      <c r="VW19" s="239"/>
      <c r="VX19" s="239"/>
      <c r="VY19" s="239"/>
      <c r="VZ19" s="239"/>
      <c r="WA19" s="239"/>
      <c r="WB19" s="239"/>
      <c r="WC19" s="239"/>
      <c r="WD19" s="239"/>
      <c r="WE19" s="239"/>
      <c r="WF19" s="239"/>
      <c r="WG19" s="239"/>
      <c r="WH19" s="239"/>
      <c r="WI19" s="239"/>
      <c r="WJ19" s="239"/>
      <c r="WK19" s="239"/>
      <c r="WL19" s="239"/>
      <c r="WM19" s="239"/>
      <c r="WN19" s="239"/>
      <c r="WO19" s="239"/>
      <c r="WP19" s="239"/>
      <c r="WQ19" s="239"/>
      <c r="WR19" s="239"/>
      <c r="WS19" s="239"/>
      <c r="WT19" s="239"/>
      <c r="WU19" s="239"/>
      <c r="WV19" s="239"/>
      <c r="WW19" s="239"/>
      <c r="WX19" s="239"/>
      <c r="WY19" s="239"/>
      <c r="WZ19" s="239"/>
      <c r="XA19" s="239"/>
      <c r="XB19" s="239"/>
      <c r="XC19" s="239"/>
      <c r="XD19" s="239"/>
      <c r="XE19" s="239"/>
      <c r="XF19" s="239"/>
      <c r="XG19" s="239"/>
      <c r="XH19" s="239"/>
      <c r="XI19" s="239"/>
      <c r="XJ19" s="239"/>
      <c r="XK19" s="239"/>
      <c r="XL19" s="239"/>
      <c r="XM19" s="239"/>
      <c r="XN19" s="239"/>
      <c r="XO19" s="239"/>
      <c r="XP19" s="239"/>
      <c r="XQ19" s="239"/>
      <c r="XR19" s="239"/>
      <c r="XS19" s="239"/>
      <c r="XT19" s="239"/>
      <c r="XU19" s="239"/>
      <c r="XV19" s="239"/>
      <c r="XW19" s="239"/>
      <c r="XX19" s="239"/>
      <c r="XY19" s="239"/>
      <c r="XZ19" s="239"/>
      <c r="YA19" s="239"/>
      <c r="YB19" s="239"/>
      <c r="YC19" s="239"/>
      <c r="YD19" s="239"/>
      <c r="YE19" s="239"/>
      <c r="YF19" s="239"/>
      <c r="YG19" s="239"/>
      <c r="YH19" s="239"/>
      <c r="YI19" s="239"/>
      <c r="YJ19" s="239"/>
      <c r="YK19" s="239"/>
      <c r="YL19" s="239"/>
      <c r="YM19" s="239"/>
      <c r="YN19" s="239"/>
      <c r="YO19" s="239"/>
      <c r="YP19" s="239"/>
      <c r="YQ19" s="239"/>
      <c r="YR19" s="239"/>
      <c r="YS19" s="239"/>
      <c r="YT19" s="239"/>
      <c r="YU19" s="239"/>
      <c r="YV19" s="239"/>
      <c r="YW19" s="239"/>
      <c r="YX19" s="239"/>
      <c r="YY19" s="239"/>
      <c r="YZ19" s="239"/>
      <c r="ZA19" s="239"/>
      <c r="ZB19" s="239"/>
      <c r="ZC19" s="239"/>
      <c r="ZD19" s="239"/>
      <c r="ZE19" s="239"/>
      <c r="ZF19" s="239"/>
      <c r="ZG19" s="239"/>
      <c r="ZH19" s="239"/>
      <c r="ZI19" s="239"/>
      <c r="ZJ19" s="239"/>
      <c r="ZK19" s="239"/>
      <c r="ZL19" s="239"/>
      <c r="ZM19" s="239"/>
      <c r="ZN19" s="239"/>
      <c r="ZO19" s="239"/>
      <c r="ZP19" s="239"/>
      <c r="ZQ19" s="239"/>
      <c r="ZR19" s="239"/>
      <c r="ZS19" s="239"/>
      <c r="ZT19" s="239"/>
      <c r="ZU19" s="239"/>
      <c r="ZV19" s="239"/>
      <c r="ZW19" s="239"/>
      <c r="ZX19" s="239"/>
      <c r="ZY19" s="239"/>
      <c r="ZZ19" s="239"/>
      <c r="AAA19" s="239"/>
      <c r="AAB19" s="239"/>
      <c r="AAC19" s="239"/>
      <c r="AAD19" s="239"/>
      <c r="AAE19" s="239"/>
      <c r="AAF19" s="239"/>
      <c r="AAG19" s="239"/>
      <c r="AAH19" s="239"/>
      <c r="AAI19" s="239"/>
      <c r="AAJ19" s="239"/>
      <c r="AAK19" s="239"/>
      <c r="AAL19" s="239"/>
      <c r="AAM19" s="239"/>
      <c r="AAN19" s="239"/>
      <c r="AAO19" s="239"/>
      <c r="AAP19" s="239"/>
      <c r="AAQ19" s="239"/>
      <c r="AAR19" s="239"/>
      <c r="AAS19" s="239"/>
      <c r="AAT19" s="239"/>
      <c r="AAU19" s="239"/>
      <c r="AAV19" s="239"/>
      <c r="AAW19" s="239"/>
      <c r="AAX19" s="239"/>
      <c r="AAY19" s="239"/>
      <c r="AAZ19" s="239"/>
      <c r="ABA19" s="239"/>
      <c r="ABB19" s="239"/>
      <c r="ABC19" s="239"/>
      <c r="ABD19" s="239"/>
      <c r="ABE19" s="239"/>
      <c r="ABF19" s="239"/>
      <c r="ABG19" s="239"/>
      <c r="ABH19" s="239"/>
      <c r="ABI19" s="239"/>
      <c r="ABJ19" s="239"/>
      <c r="ABK19" s="239"/>
      <c r="ABL19" s="239"/>
      <c r="ABM19" s="239"/>
      <c r="ABN19" s="239"/>
      <c r="ABO19" s="239"/>
      <c r="ABP19" s="239"/>
      <c r="ABQ19" s="239"/>
      <c r="ABR19" s="239"/>
      <c r="ABS19" s="239"/>
      <c r="ABT19" s="239"/>
      <c r="ABU19" s="239"/>
      <c r="ABV19" s="239"/>
      <c r="ABW19" s="239"/>
      <c r="ABX19" s="239"/>
      <c r="ABY19" s="239"/>
      <c r="ABZ19" s="239"/>
      <c r="ACA19" s="239"/>
      <c r="ACB19" s="239"/>
      <c r="ACC19" s="239"/>
      <c r="ACD19" s="239"/>
      <c r="ACE19" s="239"/>
      <c r="ACF19" s="239"/>
      <c r="ACG19" s="239"/>
      <c r="ACH19" s="239"/>
      <c r="ACI19" s="239"/>
      <c r="ACJ19" s="239"/>
      <c r="ACK19" s="239"/>
      <c r="ACL19" s="239"/>
      <c r="ACM19" s="239"/>
      <c r="ACN19" s="239"/>
      <c r="ACO19" s="239"/>
      <c r="ACP19" s="239"/>
      <c r="ACQ19" s="239"/>
      <c r="ACR19" s="239"/>
      <c r="ACS19" s="239"/>
      <c r="ACT19" s="239"/>
      <c r="ACU19" s="239"/>
      <c r="ACV19" s="239"/>
      <c r="ACW19" s="239"/>
      <c r="ACX19" s="239"/>
      <c r="ACY19" s="239"/>
      <c r="ACZ19" s="239"/>
      <c r="ADA19" s="239"/>
      <c r="ADB19" s="239"/>
      <c r="ADC19" s="239"/>
      <c r="ADD19" s="239"/>
      <c r="ADE19" s="239"/>
      <c r="ADF19" s="239"/>
      <c r="ADG19" s="239"/>
      <c r="ADH19" s="239"/>
      <c r="ADI19" s="239"/>
      <c r="ADJ19" s="239"/>
      <c r="ADK19" s="239"/>
      <c r="ADL19" s="239"/>
      <c r="ADM19" s="239"/>
      <c r="ADN19" s="239"/>
      <c r="ADO19" s="239"/>
      <c r="ADP19" s="239"/>
      <c r="ADQ19" s="239"/>
      <c r="ADR19" s="239"/>
      <c r="ADS19" s="239"/>
      <c r="ADT19" s="239"/>
      <c r="ADU19" s="239"/>
      <c r="ADV19" s="239"/>
      <c r="ADW19" s="239"/>
      <c r="ADX19" s="239"/>
      <c r="ADY19" s="239"/>
      <c r="ADZ19" s="239"/>
      <c r="AEA19" s="239"/>
      <c r="AEB19" s="239"/>
      <c r="AEC19" s="239"/>
      <c r="AED19" s="239"/>
      <c r="AEE19" s="239"/>
      <c r="AEF19" s="239"/>
      <c r="AEG19" s="239"/>
      <c r="AEH19" s="239"/>
      <c r="AEI19" s="239"/>
      <c r="AEJ19" s="239"/>
      <c r="AEK19" s="239"/>
      <c r="AEL19" s="239"/>
      <c r="AEM19" s="239"/>
      <c r="AEN19" s="239"/>
      <c r="AEO19" s="239"/>
      <c r="AEP19" s="239"/>
      <c r="AEQ19" s="239"/>
      <c r="AER19" s="239"/>
      <c r="AES19" s="239"/>
      <c r="AET19" s="239"/>
      <c r="AEU19" s="239"/>
      <c r="AEV19" s="239"/>
      <c r="AEW19" s="239"/>
      <c r="AEX19" s="239"/>
      <c r="AEY19" s="239"/>
      <c r="AEZ19" s="239"/>
      <c r="AFA19" s="239"/>
      <c r="AFB19" s="239"/>
      <c r="AFC19" s="239"/>
      <c r="AFD19" s="239"/>
      <c r="AFE19" s="239"/>
      <c r="AFF19" s="239"/>
      <c r="AFG19" s="239"/>
      <c r="AFH19" s="239"/>
      <c r="AFI19" s="239"/>
      <c r="AFJ19" s="239"/>
      <c r="AFK19" s="239"/>
      <c r="AFL19" s="239"/>
      <c r="AFM19" s="239"/>
      <c r="AFN19" s="239"/>
      <c r="AFO19" s="239"/>
      <c r="AFP19" s="239"/>
      <c r="AFQ19" s="239"/>
      <c r="AFR19" s="239"/>
      <c r="AFS19" s="239"/>
      <c r="AFT19" s="239"/>
      <c r="AFU19" s="239"/>
      <c r="AFV19" s="239"/>
      <c r="AFW19" s="239"/>
      <c r="AFX19" s="239"/>
      <c r="AFY19" s="239"/>
      <c r="AFZ19" s="239"/>
      <c r="AGA19" s="239"/>
      <c r="AGB19" s="239"/>
      <c r="AGC19" s="239"/>
      <c r="AGD19" s="239"/>
      <c r="AGE19" s="239"/>
      <c r="AGF19" s="239"/>
      <c r="AGG19" s="239"/>
      <c r="AGH19" s="239"/>
      <c r="AGI19" s="239"/>
      <c r="AGJ19" s="239"/>
      <c r="AGK19" s="239"/>
      <c r="AGL19" s="239"/>
      <c r="AGM19" s="239"/>
      <c r="AGN19" s="239"/>
      <c r="AGO19" s="239"/>
      <c r="AGP19" s="239"/>
      <c r="AGQ19" s="239"/>
      <c r="AGR19" s="239"/>
      <c r="AGS19" s="239"/>
      <c r="AGT19" s="239"/>
      <c r="AGU19" s="239"/>
      <c r="AGV19" s="239"/>
      <c r="AGW19" s="239"/>
      <c r="AGX19" s="239"/>
      <c r="AGY19" s="239"/>
      <c r="AGZ19" s="239"/>
      <c r="AHA19" s="239"/>
      <c r="AHB19" s="239"/>
      <c r="AHC19" s="239"/>
      <c r="AHD19" s="239"/>
      <c r="AHE19" s="239"/>
      <c r="AHF19" s="239"/>
      <c r="AHG19" s="239"/>
      <c r="AHH19" s="239"/>
      <c r="AHI19" s="239"/>
      <c r="AHJ19" s="239"/>
      <c r="AHK19" s="239"/>
      <c r="AHL19" s="239"/>
      <c r="AHM19" s="239"/>
      <c r="AHN19" s="239"/>
      <c r="AHO19" s="239"/>
      <c r="AHP19" s="239"/>
      <c r="AHQ19" s="239"/>
      <c r="AHR19" s="239"/>
      <c r="AHS19" s="239"/>
      <c r="AHT19" s="239"/>
      <c r="AHU19" s="239"/>
      <c r="AHV19" s="239"/>
      <c r="AHW19" s="239"/>
      <c r="AHX19" s="239"/>
      <c r="AHY19" s="239"/>
      <c r="AHZ19" s="239"/>
      <c r="AIA19" s="239"/>
      <c r="AIB19" s="239"/>
      <c r="AIC19" s="239"/>
      <c r="AID19" s="239"/>
      <c r="AIE19" s="239"/>
      <c r="AIF19" s="239"/>
      <c r="AIG19" s="239"/>
      <c r="AIH19" s="239"/>
      <c r="AII19" s="239"/>
      <c r="AIJ19" s="239"/>
      <c r="AIK19" s="239"/>
      <c r="AIL19" s="239"/>
      <c r="AIM19" s="239"/>
      <c r="AIN19" s="239"/>
      <c r="AIO19" s="239"/>
      <c r="AIP19" s="239"/>
      <c r="AIQ19" s="239"/>
      <c r="AIR19" s="239"/>
      <c r="AIS19" s="239"/>
      <c r="AIT19" s="239"/>
      <c r="AIU19" s="239"/>
      <c r="AIV19" s="239"/>
      <c r="AIW19" s="239"/>
      <c r="AIX19" s="239"/>
      <c r="AIY19" s="239"/>
      <c r="AIZ19" s="239"/>
      <c r="AJA19" s="239"/>
      <c r="AJB19" s="239"/>
      <c r="AJC19" s="239"/>
      <c r="AJD19" s="239"/>
      <c r="AJE19" s="239"/>
      <c r="AJF19" s="239"/>
      <c r="AJG19" s="239"/>
      <c r="AJH19" s="239"/>
      <c r="AJI19" s="239"/>
      <c r="AJJ19" s="239"/>
      <c r="AJK19" s="239"/>
      <c r="AJL19" s="239"/>
      <c r="AJM19" s="239"/>
      <c r="AJN19" s="239"/>
      <c r="AJO19" s="239"/>
      <c r="AJP19" s="239"/>
      <c r="AJQ19" s="239"/>
      <c r="AJR19" s="239"/>
      <c r="AJS19" s="239"/>
      <c r="AJT19" s="239"/>
      <c r="AJU19" s="239"/>
      <c r="AJV19" s="239"/>
      <c r="AJW19" s="239"/>
      <c r="AJX19" s="239"/>
      <c r="AJY19" s="239"/>
      <c r="AJZ19" s="239"/>
      <c r="AKA19" s="239"/>
      <c r="AKB19" s="239"/>
      <c r="AKC19" s="239"/>
      <c r="AKD19" s="239"/>
      <c r="AKE19" s="239"/>
      <c r="AKF19" s="239"/>
      <c r="AKG19" s="239"/>
      <c r="AKH19" s="239"/>
      <c r="AKI19" s="239"/>
      <c r="AKJ19" s="239"/>
      <c r="AKK19" s="239"/>
      <c r="AKL19" s="239"/>
      <c r="AKM19" s="239"/>
      <c r="AKN19" s="239"/>
      <c r="AKO19" s="239"/>
      <c r="AKP19" s="239"/>
      <c r="AKQ19" s="239"/>
      <c r="AKR19" s="239"/>
      <c r="AKS19" s="239"/>
      <c r="AKT19" s="239"/>
      <c r="AKU19" s="239"/>
      <c r="AKV19" s="239"/>
      <c r="AKW19" s="239"/>
      <c r="AKX19" s="239"/>
      <c r="AKY19" s="239"/>
      <c r="AKZ19" s="239"/>
      <c r="ALA19" s="239"/>
      <c r="ALB19" s="239"/>
      <c r="ALC19" s="239"/>
      <c r="ALD19" s="239"/>
      <c r="ALE19" s="239"/>
      <c r="ALF19" s="239"/>
      <c r="ALG19" s="239"/>
      <c r="ALH19" s="239"/>
      <c r="ALI19" s="239"/>
      <c r="ALJ19" s="239"/>
      <c r="ALK19" s="239"/>
      <c r="ALL19" s="239"/>
      <c r="ALM19" s="239"/>
      <c r="ALN19" s="239"/>
      <c r="ALO19" s="239"/>
      <c r="ALP19" s="239"/>
      <c r="ALQ19" s="239"/>
      <c r="ALR19" s="239"/>
      <c r="ALS19" s="239"/>
      <c r="ALT19" s="239"/>
      <c r="ALU19" s="239"/>
      <c r="ALV19" s="239"/>
      <c r="ALW19" s="239"/>
      <c r="ALX19" s="239"/>
      <c r="ALY19" s="239"/>
      <c r="ALZ19" s="239"/>
      <c r="AMA19" s="239"/>
      <c r="AMB19" s="239"/>
      <c r="AMC19" s="239"/>
      <c r="AMD19" s="239"/>
      <c r="AME19" s="239"/>
      <c r="AMF19" s="239"/>
      <c r="AMG19" s="239"/>
      <c r="AMH19" s="239"/>
      <c r="AMI19" s="239"/>
    </row>
    <row r="20" spans="2:1023" ht="35" customHeight="1">
      <c r="B20" s="216"/>
      <c r="C20" s="562" t="s">
        <v>29</v>
      </c>
      <c r="D20" s="487"/>
      <c r="E20" s="487"/>
      <c r="F20" s="487"/>
      <c r="G20" s="487"/>
      <c r="H20" s="487"/>
      <c r="I20" s="488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39"/>
      <c r="HT20" s="239"/>
      <c r="HU20" s="239"/>
      <c r="HV20" s="239"/>
      <c r="HW20" s="239"/>
      <c r="HX20" s="239"/>
      <c r="HY20" s="239"/>
      <c r="HZ20" s="239"/>
      <c r="IA20" s="239"/>
      <c r="IB20" s="239"/>
      <c r="IC20" s="239"/>
      <c r="ID20" s="239"/>
      <c r="IE20" s="239"/>
      <c r="IF20" s="239"/>
      <c r="IG20" s="239"/>
      <c r="IH20" s="239"/>
      <c r="II20" s="239"/>
      <c r="IJ20" s="239"/>
      <c r="IK20" s="239"/>
      <c r="IL20" s="239"/>
      <c r="IM20" s="239"/>
      <c r="IN20" s="239"/>
      <c r="IO20" s="239"/>
      <c r="IP20" s="239"/>
      <c r="IQ20" s="239"/>
      <c r="IR20" s="239"/>
      <c r="IS20" s="239"/>
      <c r="IT20" s="239"/>
      <c r="IU20" s="239"/>
      <c r="IV20" s="239"/>
      <c r="IW20" s="239"/>
      <c r="IX20" s="239"/>
      <c r="IY20" s="239"/>
      <c r="IZ20" s="239"/>
      <c r="JA20" s="239"/>
      <c r="JB20" s="239"/>
      <c r="JC20" s="239"/>
      <c r="JD20" s="239"/>
      <c r="JE20" s="239"/>
      <c r="JF20" s="239"/>
      <c r="JG20" s="239"/>
      <c r="JH20" s="239"/>
      <c r="JI20" s="239"/>
      <c r="JJ20" s="239"/>
      <c r="JK20" s="239"/>
      <c r="JL20" s="239"/>
      <c r="JM20" s="239"/>
      <c r="JN20" s="239"/>
      <c r="JO20" s="239"/>
      <c r="JP20" s="239"/>
      <c r="JQ20" s="239"/>
      <c r="JR20" s="239"/>
      <c r="JS20" s="239"/>
      <c r="JT20" s="239"/>
      <c r="JU20" s="239"/>
      <c r="JV20" s="239"/>
      <c r="JW20" s="239"/>
      <c r="JX20" s="239"/>
      <c r="JY20" s="239"/>
      <c r="JZ20" s="239"/>
      <c r="KA20" s="239"/>
      <c r="KB20" s="239"/>
      <c r="KC20" s="239"/>
      <c r="KD20" s="239"/>
      <c r="KE20" s="239"/>
      <c r="KF20" s="239"/>
      <c r="KG20" s="239"/>
      <c r="KH20" s="239"/>
      <c r="KI20" s="239"/>
      <c r="KJ20" s="239"/>
      <c r="KK20" s="239"/>
      <c r="KL20" s="239"/>
      <c r="KM20" s="239"/>
      <c r="KN20" s="239"/>
      <c r="KO20" s="239"/>
      <c r="KP20" s="239"/>
      <c r="KQ20" s="239"/>
      <c r="KR20" s="239"/>
      <c r="KS20" s="239"/>
      <c r="KT20" s="239"/>
      <c r="KU20" s="239"/>
      <c r="KV20" s="239"/>
      <c r="KW20" s="239"/>
      <c r="KX20" s="239"/>
      <c r="KY20" s="239"/>
      <c r="KZ20" s="239"/>
      <c r="LA20" s="239"/>
      <c r="LB20" s="239"/>
      <c r="LC20" s="239"/>
      <c r="LD20" s="239"/>
      <c r="LE20" s="239"/>
      <c r="LF20" s="239"/>
      <c r="LG20" s="239"/>
      <c r="LH20" s="239"/>
      <c r="LI20" s="239"/>
      <c r="LJ20" s="239"/>
      <c r="LK20" s="239"/>
      <c r="LL20" s="239"/>
      <c r="LM20" s="239"/>
      <c r="LN20" s="239"/>
      <c r="LO20" s="239"/>
      <c r="LP20" s="239"/>
      <c r="LQ20" s="239"/>
      <c r="LR20" s="239"/>
      <c r="LS20" s="239"/>
      <c r="LT20" s="239"/>
      <c r="LU20" s="239"/>
      <c r="LV20" s="239"/>
      <c r="LW20" s="239"/>
      <c r="LX20" s="239"/>
      <c r="LY20" s="239"/>
      <c r="LZ20" s="239"/>
      <c r="MA20" s="239"/>
      <c r="MB20" s="239"/>
      <c r="MC20" s="239"/>
      <c r="MD20" s="239"/>
      <c r="ME20" s="239"/>
      <c r="MF20" s="239"/>
      <c r="MG20" s="239"/>
      <c r="MH20" s="239"/>
      <c r="MI20" s="239"/>
      <c r="MJ20" s="239"/>
      <c r="MK20" s="239"/>
      <c r="ML20" s="239"/>
      <c r="MM20" s="239"/>
      <c r="MN20" s="239"/>
      <c r="MO20" s="239"/>
      <c r="MP20" s="239"/>
      <c r="MQ20" s="239"/>
      <c r="MR20" s="239"/>
      <c r="MS20" s="239"/>
      <c r="MT20" s="239"/>
      <c r="MU20" s="239"/>
      <c r="MV20" s="239"/>
      <c r="MW20" s="239"/>
      <c r="MX20" s="239"/>
      <c r="MY20" s="239"/>
      <c r="MZ20" s="239"/>
      <c r="NA20" s="239"/>
      <c r="NB20" s="239"/>
      <c r="NC20" s="239"/>
      <c r="ND20" s="239"/>
      <c r="NE20" s="239"/>
      <c r="NF20" s="239"/>
      <c r="NG20" s="239"/>
      <c r="NH20" s="239"/>
      <c r="NI20" s="239"/>
      <c r="NJ20" s="239"/>
      <c r="NK20" s="239"/>
      <c r="NL20" s="239"/>
      <c r="NM20" s="239"/>
      <c r="NN20" s="239"/>
      <c r="NO20" s="239"/>
      <c r="NP20" s="239"/>
      <c r="NQ20" s="239"/>
      <c r="NR20" s="239"/>
      <c r="NS20" s="239"/>
      <c r="NT20" s="239"/>
      <c r="NU20" s="239"/>
      <c r="NV20" s="239"/>
      <c r="NW20" s="239"/>
      <c r="NX20" s="239"/>
      <c r="NY20" s="239"/>
      <c r="NZ20" s="239"/>
      <c r="OA20" s="239"/>
      <c r="OB20" s="239"/>
      <c r="OC20" s="239"/>
      <c r="OD20" s="239"/>
      <c r="OE20" s="239"/>
      <c r="OF20" s="239"/>
      <c r="OG20" s="239"/>
      <c r="OH20" s="239"/>
      <c r="OI20" s="239"/>
      <c r="OJ20" s="239"/>
      <c r="OK20" s="239"/>
      <c r="OL20" s="239"/>
      <c r="OM20" s="239"/>
      <c r="ON20" s="239"/>
      <c r="OO20" s="239"/>
      <c r="OP20" s="239"/>
      <c r="OQ20" s="239"/>
      <c r="OR20" s="239"/>
      <c r="OS20" s="239"/>
      <c r="OT20" s="239"/>
      <c r="OU20" s="239"/>
      <c r="OV20" s="239"/>
      <c r="OW20" s="239"/>
      <c r="OX20" s="239"/>
      <c r="OY20" s="239"/>
      <c r="OZ20" s="239"/>
      <c r="PA20" s="239"/>
      <c r="PB20" s="239"/>
      <c r="PC20" s="239"/>
      <c r="PD20" s="239"/>
      <c r="PE20" s="239"/>
      <c r="PF20" s="239"/>
      <c r="PG20" s="239"/>
      <c r="PH20" s="239"/>
      <c r="PI20" s="239"/>
      <c r="PJ20" s="239"/>
      <c r="PK20" s="239"/>
      <c r="PL20" s="239"/>
      <c r="PM20" s="239"/>
      <c r="PN20" s="239"/>
      <c r="PO20" s="239"/>
      <c r="PP20" s="239"/>
      <c r="PQ20" s="239"/>
      <c r="PR20" s="239"/>
      <c r="PS20" s="239"/>
      <c r="PT20" s="239"/>
      <c r="PU20" s="239"/>
      <c r="PV20" s="239"/>
      <c r="PW20" s="239"/>
      <c r="PX20" s="239"/>
      <c r="PY20" s="239"/>
      <c r="PZ20" s="239"/>
      <c r="QA20" s="239"/>
      <c r="QB20" s="239"/>
      <c r="QC20" s="239"/>
      <c r="QD20" s="239"/>
      <c r="QE20" s="239"/>
      <c r="QF20" s="239"/>
      <c r="QG20" s="239"/>
      <c r="QH20" s="239"/>
      <c r="QI20" s="239"/>
      <c r="QJ20" s="239"/>
      <c r="QK20" s="239"/>
      <c r="QL20" s="239"/>
      <c r="QM20" s="239"/>
      <c r="QN20" s="239"/>
      <c r="QO20" s="239"/>
      <c r="QP20" s="239"/>
      <c r="QQ20" s="239"/>
      <c r="QR20" s="239"/>
      <c r="QS20" s="239"/>
      <c r="QT20" s="239"/>
      <c r="QU20" s="239"/>
      <c r="QV20" s="239"/>
      <c r="QW20" s="239"/>
      <c r="QX20" s="239"/>
      <c r="QY20" s="239"/>
      <c r="QZ20" s="239"/>
      <c r="RA20" s="239"/>
      <c r="RB20" s="239"/>
      <c r="RC20" s="239"/>
      <c r="RD20" s="239"/>
      <c r="RE20" s="239"/>
      <c r="RF20" s="239"/>
      <c r="RG20" s="239"/>
      <c r="RH20" s="239"/>
      <c r="RI20" s="239"/>
      <c r="RJ20" s="239"/>
      <c r="RK20" s="239"/>
      <c r="RL20" s="239"/>
      <c r="RM20" s="239"/>
      <c r="RN20" s="239"/>
      <c r="RO20" s="239"/>
      <c r="RP20" s="239"/>
      <c r="RQ20" s="239"/>
      <c r="RR20" s="239"/>
      <c r="RS20" s="239"/>
      <c r="RT20" s="239"/>
      <c r="RU20" s="239"/>
      <c r="RV20" s="239"/>
      <c r="RW20" s="239"/>
      <c r="RX20" s="239"/>
      <c r="RY20" s="239"/>
      <c r="RZ20" s="239"/>
      <c r="SA20" s="239"/>
      <c r="SB20" s="239"/>
      <c r="SC20" s="239"/>
      <c r="SD20" s="239"/>
      <c r="SE20" s="239"/>
      <c r="SF20" s="239"/>
      <c r="SG20" s="239"/>
      <c r="SH20" s="239"/>
      <c r="SI20" s="239"/>
      <c r="SJ20" s="239"/>
      <c r="SK20" s="239"/>
      <c r="SL20" s="239"/>
      <c r="SM20" s="239"/>
      <c r="SN20" s="239"/>
      <c r="SO20" s="239"/>
      <c r="SP20" s="239"/>
      <c r="SQ20" s="239"/>
      <c r="SR20" s="239"/>
      <c r="SS20" s="239"/>
      <c r="ST20" s="239"/>
      <c r="SU20" s="239"/>
      <c r="SV20" s="239"/>
      <c r="SW20" s="239"/>
      <c r="SX20" s="239"/>
      <c r="SY20" s="239"/>
      <c r="SZ20" s="239"/>
      <c r="TA20" s="239"/>
      <c r="TB20" s="239"/>
      <c r="TC20" s="239"/>
      <c r="TD20" s="239"/>
      <c r="TE20" s="239"/>
      <c r="TF20" s="239"/>
      <c r="TG20" s="239"/>
      <c r="TH20" s="239"/>
      <c r="TI20" s="239"/>
      <c r="TJ20" s="239"/>
      <c r="TK20" s="239"/>
      <c r="TL20" s="239"/>
      <c r="TM20" s="239"/>
      <c r="TN20" s="239"/>
      <c r="TO20" s="239"/>
      <c r="TP20" s="239"/>
      <c r="TQ20" s="239"/>
      <c r="TR20" s="239"/>
      <c r="TS20" s="239"/>
      <c r="TT20" s="239"/>
      <c r="TU20" s="239"/>
      <c r="TV20" s="239"/>
      <c r="TW20" s="239"/>
      <c r="TX20" s="239"/>
      <c r="TY20" s="239"/>
      <c r="TZ20" s="239"/>
      <c r="UA20" s="239"/>
      <c r="UB20" s="239"/>
      <c r="UC20" s="239"/>
      <c r="UD20" s="239"/>
      <c r="UE20" s="239"/>
      <c r="UF20" s="239"/>
      <c r="UG20" s="239"/>
      <c r="UH20" s="239"/>
      <c r="UI20" s="239"/>
      <c r="UJ20" s="239"/>
      <c r="UK20" s="239"/>
      <c r="UL20" s="239"/>
      <c r="UM20" s="239"/>
      <c r="UN20" s="239"/>
      <c r="UO20" s="239"/>
      <c r="UP20" s="239"/>
      <c r="UQ20" s="239"/>
      <c r="UR20" s="239"/>
      <c r="US20" s="239"/>
      <c r="UT20" s="239"/>
      <c r="UU20" s="239"/>
      <c r="UV20" s="239"/>
      <c r="UW20" s="239"/>
      <c r="UX20" s="239"/>
      <c r="UY20" s="239"/>
      <c r="UZ20" s="239"/>
      <c r="VA20" s="239"/>
      <c r="VB20" s="239"/>
      <c r="VC20" s="239"/>
      <c r="VD20" s="239"/>
      <c r="VE20" s="239"/>
      <c r="VF20" s="239"/>
      <c r="VG20" s="239"/>
      <c r="VH20" s="239"/>
      <c r="VI20" s="239"/>
      <c r="VJ20" s="239"/>
      <c r="VK20" s="239"/>
      <c r="VL20" s="239"/>
      <c r="VM20" s="239"/>
      <c r="VN20" s="239"/>
      <c r="VO20" s="239"/>
      <c r="VP20" s="239"/>
      <c r="VQ20" s="239"/>
      <c r="VR20" s="239"/>
      <c r="VS20" s="239"/>
      <c r="VT20" s="239"/>
      <c r="VU20" s="239"/>
      <c r="VV20" s="239"/>
      <c r="VW20" s="239"/>
      <c r="VX20" s="239"/>
      <c r="VY20" s="239"/>
      <c r="VZ20" s="239"/>
      <c r="WA20" s="239"/>
      <c r="WB20" s="239"/>
      <c r="WC20" s="239"/>
      <c r="WD20" s="239"/>
      <c r="WE20" s="239"/>
      <c r="WF20" s="239"/>
      <c r="WG20" s="239"/>
      <c r="WH20" s="239"/>
      <c r="WI20" s="239"/>
      <c r="WJ20" s="239"/>
      <c r="WK20" s="239"/>
      <c r="WL20" s="239"/>
      <c r="WM20" s="239"/>
      <c r="WN20" s="239"/>
      <c r="WO20" s="239"/>
      <c r="WP20" s="239"/>
      <c r="WQ20" s="239"/>
      <c r="WR20" s="239"/>
      <c r="WS20" s="239"/>
      <c r="WT20" s="239"/>
      <c r="WU20" s="239"/>
      <c r="WV20" s="239"/>
      <c r="WW20" s="239"/>
      <c r="WX20" s="239"/>
      <c r="WY20" s="239"/>
      <c r="WZ20" s="239"/>
      <c r="XA20" s="239"/>
      <c r="XB20" s="239"/>
      <c r="XC20" s="239"/>
      <c r="XD20" s="239"/>
      <c r="XE20" s="239"/>
      <c r="XF20" s="239"/>
      <c r="XG20" s="239"/>
      <c r="XH20" s="239"/>
      <c r="XI20" s="239"/>
      <c r="XJ20" s="239"/>
      <c r="XK20" s="239"/>
      <c r="XL20" s="239"/>
      <c r="XM20" s="239"/>
      <c r="XN20" s="239"/>
      <c r="XO20" s="239"/>
      <c r="XP20" s="239"/>
      <c r="XQ20" s="239"/>
      <c r="XR20" s="239"/>
      <c r="XS20" s="239"/>
      <c r="XT20" s="239"/>
      <c r="XU20" s="239"/>
      <c r="XV20" s="239"/>
      <c r="XW20" s="239"/>
      <c r="XX20" s="239"/>
      <c r="XY20" s="239"/>
      <c r="XZ20" s="239"/>
      <c r="YA20" s="239"/>
      <c r="YB20" s="239"/>
      <c r="YC20" s="239"/>
      <c r="YD20" s="239"/>
      <c r="YE20" s="239"/>
      <c r="YF20" s="239"/>
      <c r="YG20" s="239"/>
      <c r="YH20" s="239"/>
      <c r="YI20" s="239"/>
      <c r="YJ20" s="239"/>
      <c r="YK20" s="239"/>
      <c r="YL20" s="239"/>
      <c r="YM20" s="239"/>
      <c r="YN20" s="239"/>
      <c r="YO20" s="239"/>
      <c r="YP20" s="239"/>
      <c r="YQ20" s="239"/>
      <c r="YR20" s="239"/>
      <c r="YS20" s="239"/>
      <c r="YT20" s="239"/>
      <c r="YU20" s="239"/>
      <c r="YV20" s="239"/>
      <c r="YW20" s="239"/>
      <c r="YX20" s="239"/>
      <c r="YY20" s="239"/>
      <c r="YZ20" s="239"/>
      <c r="ZA20" s="239"/>
      <c r="ZB20" s="239"/>
      <c r="ZC20" s="239"/>
      <c r="ZD20" s="239"/>
      <c r="ZE20" s="239"/>
      <c r="ZF20" s="239"/>
      <c r="ZG20" s="239"/>
      <c r="ZH20" s="239"/>
      <c r="ZI20" s="239"/>
      <c r="ZJ20" s="239"/>
      <c r="ZK20" s="239"/>
      <c r="ZL20" s="239"/>
      <c r="ZM20" s="239"/>
      <c r="ZN20" s="239"/>
      <c r="ZO20" s="239"/>
      <c r="ZP20" s="239"/>
      <c r="ZQ20" s="239"/>
      <c r="ZR20" s="239"/>
      <c r="ZS20" s="239"/>
      <c r="ZT20" s="239"/>
      <c r="ZU20" s="239"/>
      <c r="ZV20" s="239"/>
      <c r="ZW20" s="239"/>
      <c r="ZX20" s="239"/>
      <c r="ZY20" s="239"/>
      <c r="ZZ20" s="239"/>
      <c r="AAA20" s="239"/>
      <c r="AAB20" s="239"/>
      <c r="AAC20" s="239"/>
      <c r="AAD20" s="239"/>
      <c r="AAE20" s="239"/>
      <c r="AAF20" s="239"/>
      <c r="AAG20" s="239"/>
      <c r="AAH20" s="239"/>
      <c r="AAI20" s="239"/>
      <c r="AAJ20" s="239"/>
      <c r="AAK20" s="239"/>
      <c r="AAL20" s="239"/>
      <c r="AAM20" s="239"/>
      <c r="AAN20" s="239"/>
      <c r="AAO20" s="239"/>
      <c r="AAP20" s="239"/>
      <c r="AAQ20" s="239"/>
      <c r="AAR20" s="239"/>
      <c r="AAS20" s="239"/>
      <c r="AAT20" s="239"/>
      <c r="AAU20" s="239"/>
      <c r="AAV20" s="239"/>
      <c r="AAW20" s="239"/>
      <c r="AAX20" s="239"/>
      <c r="AAY20" s="239"/>
      <c r="AAZ20" s="239"/>
      <c r="ABA20" s="239"/>
      <c r="ABB20" s="239"/>
      <c r="ABC20" s="239"/>
      <c r="ABD20" s="239"/>
      <c r="ABE20" s="239"/>
      <c r="ABF20" s="239"/>
      <c r="ABG20" s="239"/>
      <c r="ABH20" s="239"/>
      <c r="ABI20" s="239"/>
      <c r="ABJ20" s="239"/>
      <c r="ABK20" s="239"/>
      <c r="ABL20" s="239"/>
      <c r="ABM20" s="239"/>
      <c r="ABN20" s="239"/>
      <c r="ABO20" s="239"/>
      <c r="ABP20" s="239"/>
      <c r="ABQ20" s="239"/>
      <c r="ABR20" s="239"/>
      <c r="ABS20" s="239"/>
      <c r="ABT20" s="239"/>
      <c r="ABU20" s="239"/>
      <c r="ABV20" s="239"/>
      <c r="ABW20" s="239"/>
      <c r="ABX20" s="239"/>
      <c r="ABY20" s="239"/>
      <c r="ABZ20" s="239"/>
      <c r="ACA20" s="239"/>
      <c r="ACB20" s="239"/>
      <c r="ACC20" s="239"/>
      <c r="ACD20" s="239"/>
      <c r="ACE20" s="239"/>
      <c r="ACF20" s="239"/>
      <c r="ACG20" s="239"/>
      <c r="ACH20" s="239"/>
      <c r="ACI20" s="239"/>
      <c r="ACJ20" s="239"/>
      <c r="ACK20" s="239"/>
      <c r="ACL20" s="239"/>
      <c r="ACM20" s="239"/>
      <c r="ACN20" s="239"/>
      <c r="ACO20" s="239"/>
      <c r="ACP20" s="239"/>
      <c r="ACQ20" s="239"/>
      <c r="ACR20" s="239"/>
      <c r="ACS20" s="239"/>
      <c r="ACT20" s="239"/>
      <c r="ACU20" s="239"/>
      <c r="ACV20" s="239"/>
      <c r="ACW20" s="239"/>
      <c r="ACX20" s="239"/>
      <c r="ACY20" s="239"/>
      <c r="ACZ20" s="239"/>
      <c r="ADA20" s="239"/>
      <c r="ADB20" s="239"/>
      <c r="ADC20" s="239"/>
      <c r="ADD20" s="239"/>
      <c r="ADE20" s="239"/>
      <c r="ADF20" s="239"/>
      <c r="ADG20" s="239"/>
      <c r="ADH20" s="239"/>
      <c r="ADI20" s="239"/>
      <c r="ADJ20" s="239"/>
      <c r="ADK20" s="239"/>
      <c r="ADL20" s="239"/>
      <c r="ADM20" s="239"/>
      <c r="ADN20" s="239"/>
      <c r="ADO20" s="239"/>
      <c r="ADP20" s="239"/>
      <c r="ADQ20" s="239"/>
      <c r="ADR20" s="239"/>
      <c r="ADS20" s="239"/>
      <c r="ADT20" s="239"/>
      <c r="ADU20" s="239"/>
      <c r="ADV20" s="239"/>
      <c r="ADW20" s="239"/>
      <c r="ADX20" s="239"/>
      <c r="ADY20" s="239"/>
      <c r="ADZ20" s="239"/>
      <c r="AEA20" s="239"/>
      <c r="AEB20" s="239"/>
      <c r="AEC20" s="239"/>
      <c r="AED20" s="239"/>
      <c r="AEE20" s="239"/>
      <c r="AEF20" s="239"/>
      <c r="AEG20" s="239"/>
      <c r="AEH20" s="239"/>
      <c r="AEI20" s="239"/>
      <c r="AEJ20" s="239"/>
      <c r="AEK20" s="239"/>
      <c r="AEL20" s="239"/>
      <c r="AEM20" s="239"/>
      <c r="AEN20" s="239"/>
      <c r="AEO20" s="239"/>
      <c r="AEP20" s="239"/>
      <c r="AEQ20" s="239"/>
      <c r="AER20" s="239"/>
      <c r="AES20" s="239"/>
      <c r="AET20" s="239"/>
      <c r="AEU20" s="239"/>
      <c r="AEV20" s="239"/>
      <c r="AEW20" s="239"/>
      <c r="AEX20" s="239"/>
      <c r="AEY20" s="239"/>
      <c r="AEZ20" s="239"/>
      <c r="AFA20" s="239"/>
      <c r="AFB20" s="239"/>
      <c r="AFC20" s="239"/>
      <c r="AFD20" s="239"/>
      <c r="AFE20" s="239"/>
      <c r="AFF20" s="239"/>
      <c r="AFG20" s="239"/>
      <c r="AFH20" s="239"/>
      <c r="AFI20" s="239"/>
      <c r="AFJ20" s="239"/>
      <c r="AFK20" s="239"/>
      <c r="AFL20" s="239"/>
      <c r="AFM20" s="239"/>
      <c r="AFN20" s="239"/>
      <c r="AFO20" s="239"/>
      <c r="AFP20" s="239"/>
      <c r="AFQ20" s="239"/>
      <c r="AFR20" s="239"/>
      <c r="AFS20" s="239"/>
      <c r="AFT20" s="239"/>
      <c r="AFU20" s="239"/>
      <c r="AFV20" s="239"/>
      <c r="AFW20" s="239"/>
      <c r="AFX20" s="239"/>
      <c r="AFY20" s="239"/>
      <c r="AFZ20" s="239"/>
      <c r="AGA20" s="239"/>
      <c r="AGB20" s="239"/>
      <c r="AGC20" s="239"/>
      <c r="AGD20" s="239"/>
      <c r="AGE20" s="239"/>
      <c r="AGF20" s="239"/>
      <c r="AGG20" s="239"/>
      <c r="AGH20" s="239"/>
      <c r="AGI20" s="239"/>
      <c r="AGJ20" s="239"/>
      <c r="AGK20" s="239"/>
      <c r="AGL20" s="239"/>
      <c r="AGM20" s="239"/>
      <c r="AGN20" s="239"/>
      <c r="AGO20" s="239"/>
      <c r="AGP20" s="239"/>
      <c r="AGQ20" s="239"/>
      <c r="AGR20" s="239"/>
      <c r="AGS20" s="239"/>
      <c r="AGT20" s="239"/>
      <c r="AGU20" s="239"/>
      <c r="AGV20" s="239"/>
      <c r="AGW20" s="239"/>
      <c r="AGX20" s="239"/>
      <c r="AGY20" s="239"/>
      <c r="AGZ20" s="239"/>
      <c r="AHA20" s="239"/>
      <c r="AHB20" s="239"/>
      <c r="AHC20" s="239"/>
      <c r="AHD20" s="239"/>
      <c r="AHE20" s="239"/>
      <c r="AHF20" s="239"/>
      <c r="AHG20" s="239"/>
      <c r="AHH20" s="239"/>
      <c r="AHI20" s="239"/>
      <c r="AHJ20" s="239"/>
      <c r="AHK20" s="239"/>
      <c r="AHL20" s="239"/>
      <c r="AHM20" s="239"/>
      <c r="AHN20" s="239"/>
      <c r="AHO20" s="239"/>
      <c r="AHP20" s="239"/>
      <c r="AHQ20" s="239"/>
      <c r="AHR20" s="239"/>
      <c r="AHS20" s="239"/>
      <c r="AHT20" s="239"/>
      <c r="AHU20" s="239"/>
      <c r="AHV20" s="239"/>
      <c r="AHW20" s="239"/>
      <c r="AHX20" s="239"/>
      <c r="AHY20" s="239"/>
      <c r="AHZ20" s="239"/>
      <c r="AIA20" s="239"/>
      <c r="AIB20" s="239"/>
      <c r="AIC20" s="239"/>
      <c r="AID20" s="239"/>
      <c r="AIE20" s="239"/>
      <c r="AIF20" s="239"/>
      <c r="AIG20" s="239"/>
      <c r="AIH20" s="239"/>
      <c r="AII20" s="239"/>
      <c r="AIJ20" s="239"/>
      <c r="AIK20" s="239"/>
      <c r="AIL20" s="239"/>
      <c r="AIM20" s="239"/>
      <c r="AIN20" s="239"/>
      <c r="AIO20" s="239"/>
      <c r="AIP20" s="239"/>
      <c r="AIQ20" s="239"/>
      <c r="AIR20" s="239"/>
      <c r="AIS20" s="239"/>
      <c r="AIT20" s="239"/>
      <c r="AIU20" s="239"/>
      <c r="AIV20" s="239"/>
      <c r="AIW20" s="239"/>
      <c r="AIX20" s="239"/>
      <c r="AIY20" s="239"/>
      <c r="AIZ20" s="239"/>
      <c r="AJA20" s="239"/>
      <c r="AJB20" s="239"/>
      <c r="AJC20" s="239"/>
      <c r="AJD20" s="239"/>
      <c r="AJE20" s="239"/>
      <c r="AJF20" s="239"/>
      <c r="AJG20" s="239"/>
      <c r="AJH20" s="239"/>
      <c r="AJI20" s="239"/>
      <c r="AJJ20" s="239"/>
      <c r="AJK20" s="239"/>
      <c r="AJL20" s="239"/>
      <c r="AJM20" s="239"/>
      <c r="AJN20" s="239"/>
      <c r="AJO20" s="239"/>
      <c r="AJP20" s="239"/>
      <c r="AJQ20" s="239"/>
      <c r="AJR20" s="239"/>
      <c r="AJS20" s="239"/>
      <c r="AJT20" s="239"/>
      <c r="AJU20" s="239"/>
      <c r="AJV20" s="239"/>
      <c r="AJW20" s="239"/>
      <c r="AJX20" s="239"/>
      <c r="AJY20" s="239"/>
      <c r="AJZ20" s="239"/>
      <c r="AKA20" s="239"/>
      <c r="AKB20" s="239"/>
      <c r="AKC20" s="239"/>
      <c r="AKD20" s="239"/>
      <c r="AKE20" s="239"/>
      <c r="AKF20" s="239"/>
      <c r="AKG20" s="239"/>
      <c r="AKH20" s="239"/>
      <c r="AKI20" s="239"/>
      <c r="AKJ20" s="239"/>
      <c r="AKK20" s="239"/>
      <c r="AKL20" s="239"/>
      <c r="AKM20" s="239"/>
      <c r="AKN20" s="239"/>
      <c r="AKO20" s="239"/>
      <c r="AKP20" s="239"/>
      <c r="AKQ20" s="239"/>
      <c r="AKR20" s="239"/>
      <c r="AKS20" s="239"/>
      <c r="AKT20" s="239"/>
      <c r="AKU20" s="239"/>
      <c r="AKV20" s="239"/>
      <c r="AKW20" s="239"/>
      <c r="AKX20" s="239"/>
      <c r="AKY20" s="239"/>
      <c r="AKZ20" s="239"/>
      <c r="ALA20" s="239"/>
      <c r="ALB20" s="239"/>
      <c r="ALC20" s="239"/>
      <c r="ALD20" s="239"/>
      <c r="ALE20" s="239"/>
      <c r="ALF20" s="239"/>
      <c r="ALG20" s="239"/>
      <c r="ALH20" s="239"/>
      <c r="ALI20" s="239"/>
      <c r="ALJ20" s="239"/>
      <c r="ALK20" s="239"/>
      <c r="ALL20" s="239"/>
      <c r="ALM20" s="239"/>
      <c r="ALN20" s="239"/>
      <c r="ALO20" s="239"/>
      <c r="ALP20" s="239"/>
      <c r="ALQ20" s="239"/>
      <c r="ALR20" s="239"/>
      <c r="ALS20" s="239"/>
      <c r="ALT20" s="239"/>
      <c r="ALU20" s="239"/>
      <c r="ALV20" s="239"/>
      <c r="ALW20" s="239"/>
      <c r="ALX20" s="239"/>
      <c r="ALY20" s="239"/>
      <c r="ALZ20" s="239"/>
      <c r="AMA20" s="239"/>
      <c r="AMB20" s="239"/>
      <c r="AMC20" s="239"/>
      <c r="AMD20" s="239"/>
      <c r="AME20" s="239"/>
      <c r="AMF20" s="239"/>
      <c r="AMG20" s="239"/>
      <c r="AMH20" s="239"/>
      <c r="AMI20" s="239"/>
    </row>
    <row r="21" spans="2:1023" ht="20.5" customHeight="1">
      <c r="B21" s="216"/>
      <c r="C21" s="271" t="s">
        <v>30</v>
      </c>
      <c r="D21" s="249"/>
      <c r="E21" s="250"/>
      <c r="F21" s="250"/>
      <c r="G21" s="250"/>
      <c r="H21" s="250"/>
      <c r="I21" s="251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  <c r="BP21" s="239"/>
      <c r="BQ21" s="239"/>
      <c r="BR21" s="239"/>
      <c r="BS21" s="239"/>
      <c r="BT21" s="239"/>
      <c r="BU21" s="239"/>
      <c r="BV21" s="239"/>
      <c r="BW21" s="239"/>
      <c r="BX21" s="239"/>
      <c r="BY21" s="239"/>
      <c r="BZ21" s="239"/>
      <c r="CA21" s="239"/>
      <c r="CB21" s="239"/>
      <c r="CC21" s="239"/>
      <c r="CD21" s="239"/>
      <c r="CE21" s="239"/>
      <c r="CF21" s="239"/>
      <c r="CG21" s="239"/>
      <c r="CH21" s="239"/>
      <c r="CI21" s="239"/>
      <c r="CJ21" s="239"/>
      <c r="CK21" s="239"/>
      <c r="CL21" s="239"/>
      <c r="CM21" s="239"/>
      <c r="CN21" s="239"/>
      <c r="CO21" s="239"/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239"/>
      <c r="DO21" s="239"/>
      <c r="DP21" s="239"/>
      <c r="DQ21" s="239"/>
      <c r="DR21" s="239"/>
      <c r="DS21" s="239"/>
      <c r="DT21" s="239"/>
      <c r="DU21" s="239"/>
      <c r="DV21" s="239"/>
      <c r="DW21" s="239"/>
      <c r="DX21" s="239"/>
      <c r="DY21" s="239"/>
      <c r="DZ21" s="239"/>
      <c r="EA21" s="239"/>
      <c r="EB21" s="239"/>
      <c r="EC21" s="239"/>
      <c r="ED21" s="239"/>
      <c r="EE21" s="239"/>
      <c r="EF21" s="239"/>
      <c r="EG21" s="239"/>
      <c r="EH21" s="239"/>
      <c r="EI21" s="239"/>
      <c r="EJ21" s="239"/>
      <c r="EK21" s="239"/>
      <c r="EL21" s="239"/>
      <c r="EM21" s="239"/>
      <c r="EN21" s="239"/>
      <c r="EO21" s="239"/>
      <c r="EP21" s="239"/>
      <c r="EQ21" s="239"/>
      <c r="ER21" s="239"/>
      <c r="ES21" s="239"/>
      <c r="ET21" s="239"/>
      <c r="EU21" s="239"/>
      <c r="EV21" s="239"/>
      <c r="EW21" s="239"/>
      <c r="EX21" s="239"/>
      <c r="EY21" s="239"/>
      <c r="EZ21" s="239"/>
      <c r="FA21" s="239"/>
      <c r="FB21" s="239"/>
      <c r="FC21" s="239"/>
      <c r="FD21" s="239"/>
      <c r="FE21" s="239"/>
      <c r="FF21" s="239"/>
      <c r="FG21" s="239"/>
      <c r="FH21" s="239"/>
      <c r="FI21" s="239"/>
      <c r="FJ21" s="239"/>
      <c r="FK21" s="239"/>
      <c r="FL21" s="239"/>
      <c r="FM21" s="239"/>
      <c r="FN21" s="239"/>
      <c r="FO21" s="239"/>
      <c r="FP21" s="239"/>
      <c r="FQ21" s="239"/>
      <c r="FR21" s="239"/>
      <c r="FS21" s="239"/>
      <c r="FT21" s="239"/>
      <c r="FU21" s="239"/>
      <c r="FV21" s="239"/>
      <c r="FW21" s="239"/>
      <c r="FX21" s="239"/>
      <c r="FY21" s="239"/>
      <c r="FZ21" s="239"/>
      <c r="GA21" s="239"/>
      <c r="GB21" s="239"/>
      <c r="GC21" s="239"/>
      <c r="GD21" s="239"/>
      <c r="GE21" s="239"/>
      <c r="GF21" s="239"/>
      <c r="GG21" s="239"/>
      <c r="GH21" s="239"/>
      <c r="GI21" s="239"/>
      <c r="GJ21" s="239"/>
      <c r="GK21" s="239"/>
      <c r="GL21" s="239"/>
      <c r="GM21" s="239"/>
      <c r="GN21" s="239"/>
      <c r="GO21" s="239"/>
      <c r="GP21" s="239"/>
      <c r="GQ21" s="239"/>
      <c r="GR21" s="239"/>
      <c r="GS21" s="239"/>
      <c r="GT21" s="239"/>
      <c r="GU21" s="239"/>
      <c r="GV21" s="239"/>
      <c r="GW21" s="239"/>
      <c r="GX21" s="239"/>
      <c r="GY21" s="239"/>
      <c r="GZ21" s="239"/>
      <c r="HA21" s="239"/>
      <c r="HB21" s="239"/>
      <c r="HC21" s="239"/>
      <c r="HD21" s="239"/>
      <c r="HE21" s="239"/>
      <c r="HF21" s="23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239"/>
      <c r="HV21" s="239"/>
      <c r="HW21" s="239"/>
      <c r="HX21" s="239"/>
      <c r="HY21" s="239"/>
      <c r="HZ21" s="239"/>
      <c r="IA21" s="239"/>
      <c r="IB21" s="239"/>
      <c r="IC21" s="239"/>
      <c r="ID21" s="239"/>
      <c r="IE21" s="239"/>
      <c r="IF21" s="239"/>
      <c r="IG21" s="239"/>
      <c r="IH21" s="239"/>
      <c r="II21" s="239"/>
      <c r="IJ21" s="239"/>
      <c r="IK21" s="239"/>
      <c r="IL21" s="239"/>
      <c r="IM21" s="239"/>
      <c r="IN21" s="239"/>
      <c r="IO21" s="239"/>
      <c r="IP21" s="239"/>
      <c r="IQ21" s="239"/>
      <c r="IR21" s="239"/>
      <c r="IS21" s="239"/>
      <c r="IT21" s="239"/>
      <c r="IU21" s="239"/>
      <c r="IV21" s="239"/>
      <c r="IW21" s="239"/>
      <c r="IX21" s="239"/>
      <c r="IY21" s="239"/>
      <c r="IZ21" s="239"/>
      <c r="JA21" s="239"/>
      <c r="JB21" s="239"/>
      <c r="JC21" s="239"/>
      <c r="JD21" s="239"/>
      <c r="JE21" s="239"/>
      <c r="JF21" s="239"/>
      <c r="JG21" s="239"/>
      <c r="JH21" s="239"/>
      <c r="JI21" s="239"/>
      <c r="JJ21" s="239"/>
      <c r="JK21" s="239"/>
      <c r="JL21" s="239"/>
      <c r="JM21" s="239"/>
      <c r="JN21" s="239"/>
      <c r="JO21" s="239"/>
      <c r="JP21" s="239"/>
      <c r="JQ21" s="239"/>
      <c r="JR21" s="239"/>
      <c r="JS21" s="239"/>
      <c r="JT21" s="239"/>
      <c r="JU21" s="239"/>
      <c r="JV21" s="239"/>
      <c r="JW21" s="239"/>
      <c r="JX21" s="239"/>
      <c r="JY21" s="239"/>
      <c r="JZ21" s="239"/>
      <c r="KA21" s="239"/>
      <c r="KB21" s="239"/>
      <c r="KC21" s="239"/>
      <c r="KD21" s="239"/>
      <c r="KE21" s="239"/>
      <c r="KF21" s="239"/>
      <c r="KG21" s="239"/>
      <c r="KH21" s="239"/>
      <c r="KI21" s="239"/>
      <c r="KJ21" s="239"/>
      <c r="KK21" s="239"/>
      <c r="KL21" s="239"/>
      <c r="KM21" s="239"/>
      <c r="KN21" s="239"/>
      <c r="KO21" s="239"/>
      <c r="KP21" s="239"/>
      <c r="KQ21" s="239"/>
      <c r="KR21" s="239"/>
      <c r="KS21" s="239"/>
      <c r="KT21" s="239"/>
      <c r="KU21" s="239"/>
      <c r="KV21" s="239"/>
      <c r="KW21" s="239"/>
      <c r="KX21" s="239"/>
      <c r="KY21" s="239"/>
      <c r="KZ21" s="239"/>
      <c r="LA21" s="239"/>
      <c r="LB21" s="239"/>
      <c r="LC21" s="239"/>
      <c r="LD21" s="239"/>
      <c r="LE21" s="239"/>
      <c r="LF21" s="239"/>
      <c r="LG21" s="239"/>
      <c r="LH21" s="239"/>
      <c r="LI21" s="239"/>
      <c r="LJ21" s="239"/>
      <c r="LK21" s="239"/>
      <c r="LL21" s="239"/>
      <c r="LM21" s="239"/>
      <c r="LN21" s="239"/>
      <c r="LO21" s="239"/>
      <c r="LP21" s="239"/>
      <c r="LQ21" s="239"/>
      <c r="LR21" s="239"/>
      <c r="LS21" s="239"/>
      <c r="LT21" s="239"/>
      <c r="LU21" s="239"/>
      <c r="LV21" s="239"/>
      <c r="LW21" s="239"/>
      <c r="LX21" s="239"/>
      <c r="LY21" s="239"/>
      <c r="LZ21" s="239"/>
      <c r="MA21" s="239"/>
      <c r="MB21" s="239"/>
      <c r="MC21" s="239"/>
      <c r="MD21" s="239"/>
      <c r="ME21" s="239"/>
      <c r="MF21" s="239"/>
      <c r="MG21" s="239"/>
      <c r="MH21" s="239"/>
      <c r="MI21" s="239"/>
      <c r="MJ21" s="239"/>
      <c r="MK21" s="239"/>
      <c r="ML21" s="239"/>
      <c r="MM21" s="239"/>
      <c r="MN21" s="239"/>
      <c r="MO21" s="239"/>
      <c r="MP21" s="239"/>
      <c r="MQ21" s="239"/>
      <c r="MR21" s="239"/>
      <c r="MS21" s="239"/>
      <c r="MT21" s="239"/>
      <c r="MU21" s="239"/>
      <c r="MV21" s="239"/>
      <c r="MW21" s="239"/>
      <c r="MX21" s="239"/>
      <c r="MY21" s="239"/>
      <c r="MZ21" s="239"/>
      <c r="NA21" s="239"/>
      <c r="NB21" s="239"/>
      <c r="NC21" s="239"/>
      <c r="ND21" s="239"/>
      <c r="NE21" s="239"/>
      <c r="NF21" s="239"/>
      <c r="NG21" s="239"/>
      <c r="NH21" s="239"/>
      <c r="NI21" s="239"/>
      <c r="NJ21" s="239"/>
      <c r="NK21" s="239"/>
      <c r="NL21" s="239"/>
      <c r="NM21" s="239"/>
      <c r="NN21" s="239"/>
      <c r="NO21" s="239"/>
      <c r="NP21" s="239"/>
      <c r="NQ21" s="239"/>
      <c r="NR21" s="239"/>
      <c r="NS21" s="239"/>
      <c r="NT21" s="239"/>
      <c r="NU21" s="239"/>
      <c r="NV21" s="239"/>
      <c r="NW21" s="239"/>
      <c r="NX21" s="239"/>
      <c r="NY21" s="239"/>
      <c r="NZ21" s="239"/>
      <c r="OA21" s="23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239"/>
      <c r="OQ21" s="239"/>
      <c r="OR21" s="239"/>
      <c r="OS21" s="239"/>
      <c r="OT21" s="239"/>
      <c r="OU21" s="239"/>
      <c r="OV21" s="239"/>
      <c r="OW21" s="239"/>
      <c r="OX21" s="239"/>
      <c r="OY21" s="239"/>
      <c r="OZ21" s="239"/>
      <c r="PA21" s="239"/>
      <c r="PB21" s="239"/>
      <c r="PC21" s="239"/>
      <c r="PD21" s="239"/>
      <c r="PE21" s="239"/>
      <c r="PF21" s="239"/>
      <c r="PG21" s="239"/>
      <c r="PH21" s="239"/>
      <c r="PI21" s="239"/>
      <c r="PJ21" s="239"/>
      <c r="PK21" s="239"/>
      <c r="PL21" s="239"/>
      <c r="PM21" s="239"/>
      <c r="PN21" s="239"/>
      <c r="PO21" s="239"/>
      <c r="PP21" s="239"/>
      <c r="PQ21" s="239"/>
      <c r="PR21" s="239"/>
      <c r="PS21" s="239"/>
      <c r="PT21" s="239"/>
      <c r="PU21" s="239"/>
      <c r="PV21" s="239"/>
      <c r="PW21" s="239"/>
      <c r="PX21" s="239"/>
      <c r="PY21" s="239"/>
      <c r="PZ21" s="239"/>
      <c r="QA21" s="239"/>
      <c r="QB21" s="239"/>
      <c r="QC21" s="239"/>
      <c r="QD21" s="239"/>
      <c r="QE21" s="239"/>
      <c r="QF21" s="239"/>
      <c r="QG21" s="239"/>
      <c r="QH21" s="239"/>
      <c r="QI21" s="239"/>
      <c r="QJ21" s="239"/>
      <c r="QK21" s="239"/>
      <c r="QL21" s="239"/>
      <c r="QM21" s="239"/>
      <c r="QN21" s="239"/>
      <c r="QO21" s="239"/>
      <c r="QP21" s="239"/>
      <c r="QQ21" s="239"/>
      <c r="QR21" s="239"/>
      <c r="QS21" s="239"/>
      <c r="QT21" s="239"/>
      <c r="QU21" s="239"/>
      <c r="QV21" s="239"/>
      <c r="QW21" s="239"/>
      <c r="QX21" s="239"/>
      <c r="QY21" s="239"/>
      <c r="QZ21" s="239"/>
      <c r="RA21" s="239"/>
      <c r="RB21" s="239"/>
      <c r="RC21" s="239"/>
      <c r="RD21" s="239"/>
      <c r="RE21" s="239"/>
      <c r="RF21" s="239"/>
      <c r="RG21" s="239"/>
      <c r="RH21" s="239"/>
      <c r="RI21" s="239"/>
      <c r="RJ21" s="239"/>
      <c r="RK21" s="239"/>
      <c r="RL21" s="239"/>
      <c r="RM21" s="239"/>
      <c r="RN21" s="239"/>
      <c r="RO21" s="239"/>
      <c r="RP21" s="239"/>
      <c r="RQ21" s="239"/>
      <c r="RR21" s="239"/>
      <c r="RS21" s="239"/>
      <c r="RT21" s="239"/>
      <c r="RU21" s="239"/>
      <c r="RV21" s="239"/>
      <c r="RW21" s="239"/>
      <c r="RX21" s="239"/>
      <c r="RY21" s="239"/>
      <c r="RZ21" s="239"/>
      <c r="SA21" s="239"/>
      <c r="SB21" s="239"/>
      <c r="SC21" s="239"/>
      <c r="SD21" s="239"/>
      <c r="SE21" s="239"/>
      <c r="SF21" s="239"/>
      <c r="SG21" s="239"/>
      <c r="SH21" s="239"/>
      <c r="SI21" s="239"/>
      <c r="SJ21" s="239"/>
      <c r="SK21" s="239"/>
      <c r="SL21" s="239"/>
      <c r="SM21" s="239"/>
      <c r="SN21" s="239"/>
      <c r="SO21" s="239"/>
      <c r="SP21" s="239"/>
      <c r="SQ21" s="239"/>
      <c r="SR21" s="239"/>
      <c r="SS21" s="239"/>
      <c r="ST21" s="239"/>
      <c r="SU21" s="239"/>
      <c r="SV21" s="239"/>
      <c r="SW21" s="239"/>
      <c r="SX21" s="239"/>
      <c r="SY21" s="239"/>
      <c r="SZ21" s="239"/>
      <c r="TA21" s="239"/>
      <c r="TB21" s="239"/>
      <c r="TC21" s="239"/>
      <c r="TD21" s="239"/>
      <c r="TE21" s="239"/>
      <c r="TF21" s="239"/>
      <c r="TG21" s="239"/>
      <c r="TH21" s="239"/>
      <c r="TI21" s="239"/>
      <c r="TJ21" s="239"/>
      <c r="TK21" s="239"/>
      <c r="TL21" s="239"/>
      <c r="TM21" s="239"/>
      <c r="TN21" s="239"/>
      <c r="TO21" s="239"/>
      <c r="TP21" s="239"/>
      <c r="TQ21" s="239"/>
      <c r="TR21" s="239"/>
      <c r="TS21" s="239"/>
      <c r="TT21" s="239"/>
      <c r="TU21" s="239"/>
      <c r="TV21" s="239"/>
      <c r="TW21" s="239"/>
      <c r="TX21" s="239"/>
      <c r="TY21" s="239"/>
      <c r="TZ21" s="239"/>
      <c r="UA21" s="239"/>
      <c r="UB21" s="239"/>
      <c r="UC21" s="239"/>
      <c r="UD21" s="239"/>
      <c r="UE21" s="239"/>
      <c r="UF21" s="239"/>
      <c r="UG21" s="239"/>
      <c r="UH21" s="239"/>
      <c r="UI21" s="239"/>
      <c r="UJ21" s="239"/>
      <c r="UK21" s="239"/>
      <c r="UL21" s="239"/>
      <c r="UM21" s="239"/>
      <c r="UN21" s="239"/>
      <c r="UO21" s="239"/>
      <c r="UP21" s="239"/>
      <c r="UQ21" s="239"/>
      <c r="UR21" s="239"/>
      <c r="US21" s="239"/>
      <c r="UT21" s="239"/>
      <c r="UU21" s="239"/>
      <c r="UV21" s="239"/>
      <c r="UW21" s="239"/>
      <c r="UX21" s="239"/>
      <c r="UY21" s="239"/>
      <c r="UZ21" s="239"/>
      <c r="VA21" s="239"/>
      <c r="VB21" s="239"/>
      <c r="VC21" s="239"/>
      <c r="VD21" s="239"/>
      <c r="VE21" s="239"/>
      <c r="VF21" s="239"/>
      <c r="VG21" s="239"/>
      <c r="VH21" s="239"/>
      <c r="VI21" s="239"/>
      <c r="VJ21" s="239"/>
      <c r="VK21" s="239"/>
      <c r="VL21" s="239"/>
      <c r="VM21" s="239"/>
      <c r="VN21" s="239"/>
      <c r="VO21" s="239"/>
      <c r="VP21" s="239"/>
      <c r="VQ21" s="239"/>
      <c r="VR21" s="239"/>
      <c r="VS21" s="239"/>
      <c r="VT21" s="239"/>
      <c r="VU21" s="239"/>
      <c r="VV21" s="239"/>
      <c r="VW21" s="239"/>
      <c r="VX21" s="239"/>
      <c r="VY21" s="239"/>
      <c r="VZ21" s="239"/>
      <c r="WA21" s="239"/>
      <c r="WB21" s="239"/>
      <c r="WC21" s="239"/>
      <c r="WD21" s="239"/>
      <c r="WE21" s="239"/>
      <c r="WF21" s="239"/>
      <c r="WG21" s="239"/>
      <c r="WH21" s="239"/>
      <c r="WI21" s="239"/>
      <c r="WJ21" s="239"/>
      <c r="WK21" s="239"/>
      <c r="WL21" s="239"/>
      <c r="WM21" s="239"/>
      <c r="WN21" s="239"/>
      <c r="WO21" s="239"/>
      <c r="WP21" s="239"/>
      <c r="WQ21" s="239"/>
      <c r="WR21" s="239"/>
      <c r="WS21" s="239"/>
      <c r="WT21" s="239"/>
      <c r="WU21" s="239"/>
      <c r="WV21" s="239"/>
      <c r="WW21" s="239"/>
      <c r="WX21" s="239"/>
      <c r="WY21" s="239"/>
      <c r="WZ21" s="239"/>
      <c r="XA21" s="239"/>
      <c r="XB21" s="239"/>
      <c r="XC21" s="239"/>
      <c r="XD21" s="239"/>
      <c r="XE21" s="239"/>
      <c r="XF21" s="239"/>
      <c r="XG21" s="239"/>
      <c r="XH21" s="239"/>
      <c r="XI21" s="239"/>
      <c r="XJ21" s="239"/>
      <c r="XK21" s="239"/>
      <c r="XL21" s="239"/>
      <c r="XM21" s="239"/>
      <c r="XN21" s="239"/>
      <c r="XO21" s="239"/>
      <c r="XP21" s="239"/>
      <c r="XQ21" s="239"/>
      <c r="XR21" s="239"/>
      <c r="XS21" s="239"/>
      <c r="XT21" s="239"/>
      <c r="XU21" s="239"/>
      <c r="XV21" s="239"/>
      <c r="XW21" s="239"/>
      <c r="XX21" s="239"/>
      <c r="XY21" s="239"/>
      <c r="XZ21" s="239"/>
      <c r="YA21" s="239"/>
      <c r="YB21" s="239"/>
      <c r="YC21" s="239"/>
      <c r="YD21" s="239"/>
      <c r="YE21" s="239"/>
      <c r="YF21" s="239"/>
      <c r="YG21" s="239"/>
      <c r="YH21" s="239"/>
      <c r="YI21" s="239"/>
      <c r="YJ21" s="239"/>
      <c r="YK21" s="239"/>
      <c r="YL21" s="239"/>
      <c r="YM21" s="239"/>
      <c r="YN21" s="239"/>
      <c r="YO21" s="239"/>
      <c r="YP21" s="239"/>
      <c r="YQ21" s="239"/>
      <c r="YR21" s="239"/>
      <c r="YS21" s="239"/>
      <c r="YT21" s="239"/>
      <c r="YU21" s="239"/>
      <c r="YV21" s="239"/>
      <c r="YW21" s="239"/>
      <c r="YX21" s="239"/>
      <c r="YY21" s="239"/>
      <c r="YZ21" s="239"/>
      <c r="ZA21" s="239"/>
      <c r="ZB21" s="239"/>
      <c r="ZC21" s="239"/>
      <c r="ZD21" s="239"/>
      <c r="ZE21" s="239"/>
      <c r="ZF21" s="239"/>
      <c r="ZG21" s="239"/>
      <c r="ZH21" s="239"/>
      <c r="ZI21" s="239"/>
      <c r="ZJ21" s="239"/>
      <c r="ZK21" s="239"/>
      <c r="ZL21" s="239"/>
      <c r="ZM21" s="239"/>
      <c r="ZN21" s="239"/>
      <c r="ZO21" s="239"/>
      <c r="ZP21" s="239"/>
      <c r="ZQ21" s="239"/>
      <c r="ZR21" s="239"/>
      <c r="ZS21" s="239"/>
      <c r="ZT21" s="239"/>
      <c r="ZU21" s="239"/>
      <c r="ZV21" s="239"/>
      <c r="ZW21" s="239"/>
      <c r="ZX21" s="239"/>
      <c r="ZY21" s="239"/>
      <c r="ZZ21" s="239"/>
      <c r="AAA21" s="239"/>
      <c r="AAB21" s="239"/>
      <c r="AAC21" s="239"/>
      <c r="AAD21" s="239"/>
      <c r="AAE21" s="239"/>
      <c r="AAF21" s="239"/>
      <c r="AAG21" s="239"/>
      <c r="AAH21" s="239"/>
      <c r="AAI21" s="239"/>
      <c r="AAJ21" s="239"/>
      <c r="AAK21" s="239"/>
      <c r="AAL21" s="239"/>
      <c r="AAM21" s="239"/>
      <c r="AAN21" s="239"/>
      <c r="AAO21" s="239"/>
      <c r="AAP21" s="239"/>
      <c r="AAQ21" s="239"/>
      <c r="AAR21" s="239"/>
      <c r="AAS21" s="239"/>
      <c r="AAT21" s="239"/>
      <c r="AAU21" s="239"/>
      <c r="AAV21" s="239"/>
      <c r="AAW21" s="239"/>
      <c r="AAX21" s="239"/>
      <c r="AAY21" s="239"/>
      <c r="AAZ21" s="239"/>
      <c r="ABA21" s="239"/>
      <c r="ABB21" s="239"/>
      <c r="ABC21" s="239"/>
      <c r="ABD21" s="239"/>
      <c r="ABE21" s="239"/>
      <c r="ABF21" s="239"/>
      <c r="ABG21" s="239"/>
      <c r="ABH21" s="239"/>
      <c r="ABI21" s="239"/>
      <c r="ABJ21" s="239"/>
      <c r="ABK21" s="239"/>
      <c r="ABL21" s="239"/>
      <c r="ABM21" s="239"/>
      <c r="ABN21" s="239"/>
      <c r="ABO21" s="239"/>
      <c r="ABP21" s="239"/>
      <c r="ABQ21" s="239"/>
      <c r="ABR21" s="239"/>
      <c r="ABS21" s="239"/>
      <c r="ABT21" s="239"/>
      <c r="ABU21" s="239"/>
      <c r="ABV21" s="239"/>
      <c r="ABW21" s="239"/>
      <c r="ABX21" s="239"/>
      <c r="ABY21" s="239"/>
      <c r="ABZ21" s="239"/>
      <c r="ACA21" s="239"/>
      <c r="ACB21" s="239"/>
      <c r="ACC21" s="239"/>
      <c r="ACD21" s="239"/>
      <c r="ACE21" s="239"/>
      <c r="ACF21" s="239"/>
      <c r="ACG21" s="239"/>
      <c r="ACH21" s="239"/>
      <c r="ACI21" s="239"/>
      <c r="ACJ21" s="239"/>
      <c r="ACK21" s="239"/>
      <c r="ACL21" s="239"/>
      <c r="ACM21" s="239"/>
      <c r="ACN21" s="239"/>
      <c r="ACO21" s="239"/>
      <c r="ACP21" s="239"/>
      <c r="ACQ21" s="239"/>
      <c r="ACR21" s="239"/>
      <c r="ACS21" s="239"/>
      <c r="ACT21" s="239"/>
      <c r="ACU21" s="239"/>
      <c r="ACV21" s="239"/>
      <c r="ACW21" s="239"/>
      <c r="ACX21" s="239"/>
      <c r="ACY21" s="239"/>
      <c r="ACZ21" s="239"/>
      <c r="ADA21" s="239"/>
      <c r="ADB21" s="239"/>
      <c r="ADC21" s="239"/>
      <c r="ADD21" s="239"/>
      <c r="ADE21" s="239"/>
      <c r="ADF21" s="239"/>
      <c r="ADG21" s="239"/>
      <c r="ADH21" s="239"/>
      <c r="ADI21" s="239"/>
      <c r="ADJ21" s="239"/>
      <c r="ADK21" s="239"/>
      <c r="ADL21" s="239"/>
      <c r="ADM21" s="239"/>
      <c r="ADN21" s="239"/>
      <c r="ADO21" s="239"/>
      <c r="ADP21" s="239"/>
      <c r="ADQ21" s="239"/>
      <c r="ADR21" s="239"/>
      <c r="ADS21" s="239"/>
      <c r="ADT21" s="239"/>
      <c r="ADU21" s="239"/>
      <c r="ADV21" s="239"/>
      <c r="ADW21" s="239"/>
      <c r="ADX21" s="239"/>
      <c r="ADY21" s="239"/>
      <c r="ADZ21" s="239"/>
      <c r="AEA21" s="239"/>
      <c r="AEB21" s="239"/>
      <c r="AEC21" s="239"/>
      <c r="AED21" s="239"/>
      <c r="AEE21" s="239"/>
      <c r="AEF21" s="239"/>
      <c r="AEG21" s="239"/>
      <c r="AEH21" s="239"/>
      <c r="AEI21" s="239"/>
      <c r="AEJ21" s="239"/>
      <c r="AEK21" s="239"/>
      <c r="AEL21" s="239"/>
      <c r="AEM21" s="239"/>
      <c r="AEN21" s="239"/>
      <c r="AEO21" s="239"/>
      <c r="AEP21" s="239"/>
      <c r="AEQ21" s="239"/>
      <c r="AER21" s="239"/>
      <c r="AES21" s="239"/>
      <c r="AET21" s="239"/>
      <c r="AEU21" s="239"/>
      <c r="AEV21" s="239"/>
      <c r="AEW21" s="239"/>
      <c r="AEX21" s="239"/>
      <c r="AEY21" s="239"/>
      <c r="AEZ21" s="239"/>
      <c r="AFA21" s="239"/>
      <c r="AFB21" s="239"/>
      <c r="AFC21" s="239"/>
      <c r="AFD21" s="239"/>
      <c r="AFE21" s="239"/>
      <c r="AFF21" s="239"/>
      <c r="AFG21" s="239"/>
      <c r="AFH21" s="239"/>
      <c r="AFI21" s="239"/>
      <c r="AFJ21" s="239"/>
      <c r="AFK21" s="239"/>
      <c r="AFL21" s="239"/>
      <c r="AFM21" s="239"/>
      <c r="AFN21" s="239"/>
      <c r="AFO21" s="239"/>
      <c r="AFP21" s="239"/>
      <c r="AFQ21" s="239"/>
      <c r="AFR21" s="239"/>
      <c r="AFS21" s="239"/>
      <c r="AFT21" s="239"/>
      <c r="AFU21" s="239"/>
      <c r="AFV21" s="239"/>
      <c r="AFW21" s="239"/>
      <c r="AFX21" s="239"/>
      <c r="AFY21" s="239"/>
      <c r="AFZ21" s="239"/>
      <c r="AGA21" s="239"/>
      <c r="AGB21" s="239"/>
      <c r="AGC21" s="239"/>
      <c r="AGD21" s="239"/>
      <c r="AGE21" s="239"/>
      <c r="AGF21" s="239"/>
      <c r="AGG21" s="239"/>
      <c r="AGH21" s="239"/>
      <c r="AGI21" s="239"/>
      <c r="AGJ21" s="239"/>
      <c r="AGK21" s="239"/>
      <c r="AGL21" s="239"/>
      <c r="AGM21" s="239"/>
      <c r="AGN21" s="239"/>
      <c r="AGO21" s="239"/>
      <c r="AGP21" s="239"/>
      <c r="AGQ21" s="239"/>
      <c r="AGR21" s="239"/>
      <c r="AGS21" s="239"/>
      <c r="AGT21" s="239"/>
      <c r="AGU21" s="239"/>
      <c r="AGV21" s="239"/>
      <c r="AGW21" s="239"/>
      <c r="AGX21" s="239"/>
      <c r="AGY21" s="239"/>
      <c r="AGZ21" s="239"/>
      <c r="AHA21" s="239"/>
      <c r="AHB21" s="239"/>
      <c r="AHC21" s="239"/>
      <c r="AHD21" s="239"/>
      <c r="AHE21" s="239"/>
      <c r="AHF21" s="239"/>
      <c r="AHG21" s="239"/>
      <c r="AHH21" s="239"/>
      <c r="AHI21" s="239"/>
      <c r="AHJ21" s="239"/>
      <c r="AHK21" s="239"/>
      <c r="AHL21" s="239"/>
      <c r="AHM21" s="239"/>
      <c r="AHN21" s="239"/>
      <c r="AHO21" s="239"/>
      <c r="AHP21" s="239"/>
      <c r="AHQ21" s="239"/>
      <c r="AHR21" s="239"/>
      <c r="AHS21" s="239"/>
      <c r="AHT21" s="239"/>
      <c r="AHU21" s="239"/>
      <c r="AHV21" s="239"/>
      <c r="AHW21" s="239"/>
      <c r="AHX21" s="239"/>
      <c r="AHY21" s="239"/>
      <c r="AHZ21" s="239"/>
      <c r="AIA21" s="239"/>
      <c r="AIB21" s="239"/>
      <c r="AIC21" s="239"/>
      <c r="AID21" s="239"/>
      <c r="AIE21" s="239"/>
      <c r="AIF21" s="239"/>
      <c r="AIG21" s="239"/>
      <c r="AIH21" s="239"/>
      <c r="AII21" s="239"/>
      <c r="AIJ21" s="239"/>
      <c r="AIK21" s="239"/>
      <c r="AIL21" s="239"/>
      <c r="AIM21" s="239"/>
      <c r="AIN21" s="239"/>
      <c r="AIO21" s="239"/>
      <c r="AIP21" s="239"/>
      <c r="AIQ21" s="239"/>
      <c r="AIR21" s="239"/>
      <c r="AIS21" s="239"/>
      <c r="AIT21" s="239"/>
      <c r="AIU21" s="239"/>
      <c r="AIV21" s="239"/>
      <c r="AIW21" s="239"/>
      <c r="AIX21" s="239"/>
      <c r="AIY21" s="239"/>
      <c r="AIZ21" s="239"/>
      <c r="AJA21" s="239"/>
      <c r="AJB21" s="239"/>
      <c r="AJC21" s="239"/>
      <c r="AJD21" s="239"/>
      <c r="AJE21" s="239"/>
      <c r="AJF21" s="239"/>
      <c r="AJG21" s="239"/>
      <c r="AJH21" s="239"/>
      <c r="AJI21" s="239"/>
      <c r="AJJ21" s="239"/>
      <c r="AJK21" s="239"/>
      <c r="AJL21" s="239"/>
      <c r="AJM21" s="239"/>
      <c r="AJN21" s="239"/>
      <c r="AJO21" s="239"/>
      <c r="AJP21" s="239"/>
      <c r="AJQ21" s="239"/>
      <c r="AJR21" s="239"/>
      <c r="AJS21" s="239"/>
      <c r="AJT21" s="239"/>
      <c r="AJU21" s="239"/>
      <c r="AJV21" s="239"/>
      <c r="AJW21" s="239"/>
      <c r="AJX21" s="239"/>
      <c r="AJY21" s="239"/>
      <c r="AJZ21" s="239"/>
      <c r="AKA21" s="239"/>
      <c r="AKB21" s="239"/>
      <c r="AKC21" s="239"/>
      <c r="AKD21" s="239"/>
      <c r="AKE21" s="239"/>
      <c r="AKF21" s="239"/>
      <c r="AKG21" s="239"/>
      <c r="AKH21" s="239"/>
      <c r="AKI21" s="239"/>
      <c r="AKJ21" s="239"/>
      <c r="AKK21" s="239"/>
      <c r="AKL21" s="239"/>
      <c r="AKM21" s="239"/>
      <c r="AKN21" s="239"/>
      <c r="AKO21" s="239"/>
      <c r="AKP21" s="239"/>
      <c r="AKQ21" s="239"/>
      <c r="AKR21" s="239"/>
      <c r="AKS21" s="239"/>
      <c r="AKT21" s="239"/>
      <c r="AKU21" s="239"/>
      <c r="AKV21" s="239"/>
      <c r="AKW21" s="239"/>
      <c r="AKX21" s="239"/>
      <c r="AKY21" s="239"/>
      <c r="AKZ21" s="239"/>
      <c r="ALA21" s="239"/>
      <c r="ALB21" s="239"/>
      <c r="ALC21" s="239"/>
      <c r="ALD21" s="239"/>
      <c r="ALE21" s="239"/>
      <c r="ALF21" s="239"/>
      <c r="ALG21" s="239"/>
      <c r="ALH21" s="239"/>
      <c r="ALI21" s="239"/>
      <c r="ALJ21" s="239"/>
      <c r="ALK21" s="239"/>
      <c r="ALL21" s="239"/>
      <c r="ALM21" s="239"/>
      <c r="ALN21" s="239"/>
      <c r="ALO21" s="239"/>
      <c r="ALP21" s="239"/>
      <c r="ALQ21" s="239"/>
      <c r="ALR21" s="239"/>
      <c r="ALS21" s="239"/>
      <c r="ALT21" s="239"/>
      <c r="ALU21" s="239"/>
      <c r="ALV21" s="239"/>
      <c r="ALW21" s="239"/>
      <c r="ALX21" s="239"/>
      <c r="ALY21" s="239"/>
      <c r="ALZ21" s="239"/>
      <c r="AMA21" s="239"/>
      <c r="AMB21" s="239"/>
      <c r="AMC21" s="239"/>
      <c r="AMD21" s="239"/>
      <c r="AME21" s="239"/>
      <c r="AMF21" s="239"/>
      <c r="AMG21" s="239"/>
      <c r="AMH21" s="239"/>
      <c r="AMI21" s="239"/>
    </row>
    <row r="22" spans="2:1023">
      <c r="B22" s="216"/>
      <c r="C22" s="272" t="s">
        <v>22</v>
      </c>
      <c r="D22" s="252"/>
      <c r="E22" s="253"/>
      <c r="F22" s="253"/>
      <c r="G22" s="253"/>
      <c r="H22" s="253"/>
      <c r="I22" s="254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  <c r="BP22" s="239"/>
      <c r="BQ22" s="239"/>
      <c r="BR22" s="239"/>
      <c r="BS22" s="239"/>
      <c r="BT22" s="239"/>
      <c r="BU22" s="239"/>
      <c r="BV22" s="239"/>
      <c r="BW22" s="239"/>
      <c r="BX22" s="239"/>
      <c r="BY22" s="239"/>
      <c r="BZ22" s="239"/>
      <c r="CA22" s="239"/>
      <c r="CB22" s="239"/>
      <c r="CC22" s="239"/>
      <c r="CD22" s="239"/>
      <c r="CE22" s="239"/>
      <c r="CF22" s="239"/>
      <c r="CG22" s="239"/>
      <c r="CH22" s="239"/>
      <c r="CI22" s="239"/>
      <c r="CJ22" s="239"/>
      <c r="CK22" s="239"/>
      <c r="CL22" s="239"/>
      <c r="CM22" s="239"/>
      <c r="CN22" s="239"/>
      <c r="CO22" s="239"/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39"/>
      <c r="EB22" s="239"/>
      <c r="EC22" s="239"/>
      <c r="ED22" s="239"/>
      <c r="EE22" s="239"/>
      <c r="EF22" s="239"/>
      <c r="EG22" s="239"/>
      <c r="EH22" s="239"/>
      <c r="EI22" s="239"/>
      <c r="EJ22" s="239"/>
      <c r="EK22" s="239"/>
      <c r="EL22" s="239"/>
      <c r="EM22" s="239"/>
      <c r="EN22" s="239"/>
      <c r="EO22" s="239"/>
      <c r="EP22" s="239"/>
      <c r="EQ22" s="239"/>
      <c r="ER22" s="239"/>
      <c r="ES22" s="239"/>
      <c r="ET22" s="239"/>
      <c r="EU22" s="239"/>
      <c r="EV22" s="239"/>
      <c r="EW22" s="239"/>
      <c r="EX22" s="239"/>
      <c r="EY22" s="239"/>
      <c r="EZ22" s="239"/>
      <c r="FA22" s="239"/>
      <c r="FB22" s="239"/>
      <c r="FC22" s="239"/>
      <c r="FD22" s="239"/>
      <c r="FE22" s="239"/>
      <c r="FF22" s="239"/>
      <c r="FG22" s="239"/>
      <c r="FH22" s="239"/>
      <c r="FI22" s="239"/>
      <c r="FJ22" s="239"/>
      <c r="FK22" s="239"/>
      <c r="FL22" s="239"/>
      <c r="FM22" s="239"/>
      <c r="FN22" s="239"/>
      <c r="FO22" s="239"/>
      <c r="FP22" s="239"/>
      <c r="FQ22" s="239"/>
      <c r="FR22" s="239"/>
      <c r="FS22" s="239"/>
      <c r="FT22" s="239"/>
      <c r="FU22" s="239"/>
      <c r="FV22" s="239"/>
      <c r="FW22" s="239"/>
      <c r="FX22" s="239"/>
      <c r="FY22" s="239"/>
      <c r="FZ22" s="239"/>
      <c r="GA22" s="239"/>
      <c r="GB22" s="239"/>
      <c r="GC22" s="239"/>
      <c r="GD22" s="239"/>
      <c r="GE22" s="239"/>
      <c r="GF22" s="239"/>
      <c r="GG22" s="239"/>
      <c r="GH22" s="239"/>
      <c r="GI22" s="239"/>
      <c r="GJ22" s="239"/>
      <c r="GK22" s="239"/>
      <c r="GL22" s="239"/>
      <c r="GM22" s="239"/>
      <c r="GN22" s="239"/>
      <c r="GO22" s="239"/>
      <c r="GP22" s="239"/>
      <c r="GQ22" s="239"/>
      <c r="GR22" s="239"/>
      <c r="GS22" s="239"/>
      <c r="GT22" s="239"/>
      <c r="GU22" s="239"/>
      <c r="GV22" s="239"/>
      <c r="GW22" s="239"/>
      <c r="GX22" s="239"/>
      <c r="GY22" s="239"/>
      <c r="GZ22" s="239"/>
      <c r="HA22" s="239"/>
      <c r="HB22" s="239"/>
      <c r="HC22" s="239"/>
      <c r="HD22" s="239"/>
      <c r="HE22" s="239"/>
      <c r="HF22" s="239"/>
      <c r="HG22" s="239"/>
      <c r="HH22" s="239"/>
      <c r="HI22" s="239"/>
      <c r="HJ22" s="239"/>
      <c r="HK22" s="239"/>
      <c r="HL22" s="239"/>
      <c r="HM22" s="239"/>
      <c r="HN22" s="239"/>
      <c r="HO22" s="239"/>
      <c r="HP22" s="239"/>
      <c r="HQ22" s="239"/>
      <c r="HR22" s="239"/>
      <c r="HS22" s="239"/>
      <c r="HT22" s="239"/>
      <c r="HU22" s="239"/>
      <c r="HV22" s="239"/>
      <c r="HW22" s="239"/>
      <c r="HX22" s="239"/>
      <c r="HY22" s="239"/>
      <c r="HZ22" s="239"/>
      <c r="IA22" s="239"/>
      <c r="IB22" s="239"/>
      <c r="IC22" s="239"/>
      <c r="ID22" s="239"/>
      <c r="IE22" s="239"/>
      <c r="IF22" s="239"/>
      <c r="IG22" s="239"/>
      <c r="IH22" s="239"/>
      <c r="II22" s="239"/>
      <c r="IJ22" s="239"/>
      <c r="IK22" s="239"/>
      <c r="IL22" s="239"/>
      <c r="IM22" s="239"/>
      <c r="IN22" s="239"/>
      <c r="IO22" s="239"/>
      <c r="IP22" s="239"/>
      <c r="IQ22" s="239"/>
      <c r="IR22" s="239"/>
      <c r="IS22" s="239"/>
      <c r="IT22" s="239"/>
      <c r="IU22" s="239"/>
      <c r="IV22" s="239"/>
      <c r="IW22" s="239"/>
      <c r="IX22" s="239"/>
      <c r="IY22" s="239"/>
      <c r="IZ22" s="239"/>
      <c r="JA22" s="239"/>
      <c r="JB22" s="239"/>
      <c r="JC22" s="239"/>
      <c r="JD22" s="239"/>
      <c r="JE22" s="239"/>
      <c r="JF22" s="239"/>
      <c r="JG22" s="239"/>
      <c r="JH22" s="239"/>
      <c r="JI22" s="239"/>
      <c r="JJ22" s="239"/>
      <c r="JK22" s="239"/>
      <c r="JL22" s="239"/>
      <c r="JM22" s="239"/>
      <c r="JN22" s="239"/>
      <c r="JO22" s="239"/>
      <c r="JP22" s="239"/>
      <c r="JQ22" s="239"/>
      <c r="JR22" s="239"/>
      <c r="JS22" s="239"/>
      <c r="JT22" s="239"/>
      <c r="JU22" s="239"/>
      <c r="JV22" s="239"/>
      <c r="JW22" s="239"/>
      <c r="JX22" s="239"/>
      <c r="JY22" s="239"/>
      <c r="JZ22" s="239"/>
      <c r="KA22" s="239"/>
      <c r="KB22" s="239"/>
      <c r="KC22" s="239"/>
      <c r="KD22" s="239"/>
      <c r="KE22" s="239"/>
      <c r="KF22" s="239"/>
      <c r="KG22" s="239"/>
      <c r="KH22" s="239"/>
      <c r="KI22" s="239"/>
      <c r="KJ22" s="239"/>
      <c r="KK22" s="239"/>
      <c r="KL22" s="239"/>
      <c r="KM22" s="239"/>
      <c r="KN22" s="239"/>
      <c r="KO22" s="239"/>
      <c r="KP22" s="239"/>
      <c r="KQ22" s="239"/>
      <c r="KR22" s="239"/>
      <c r="KS22" s="239"/>
      <c r="KT22" s="239"/>
      <c r="KU22" s="239"/>
      <c r="KV22" s="239"/>
      <c r="KW22" s="239"/>
      <c r="KX22" s="239"/>
      <c r="KY22" s="239"/>
      <c r="KZ22" s="239"/>
      <c r="LA22" s="239"/>
      <c r="LB22" s="239"/>
      <c r="LC22" s="239"/>
      <c r="LD22" s="239"/>
      <c r="LE22" s="239"/>
      <c r="LF22" s="239"/>
      <c r="LG22" s="239"/>
      <c r="LH22" s="239"/>
      <c r="LI22" s="239"/>
      <c r="LJ22" s="239"/>
      <c r="LK22" s="239"/>
      <c r="LL22" s="239"/>
      <c r="LM22" s="239"/>
      <c r="LN22" s="239"/>
      <c r="LO22" s="239"/>
      <c r="LP22" s="239"/>
      <c r="LQ22" s="239"/>
      <c r="LR22" s="239"/>
      <c r="LS22" s="239"/>
      <c r="LT22" s="239"/>
      <c r="LU22" s="239"/>
      <c r="LV22" s="239"/>
      <c r="LW22" s="239"/>
      <c r="LX22" s="239"/>
      <c r="LY22" s="239"/>
      <c r="LZ22" s="239"/>
      <c r="MA22" s="239"/>
      <c r="MB22" s="239"/>
      <c r="MC22" s="239"/>
      <c r="MD22" s="239"/>
      <c r="ME22" s="239"/>
      <c r="MF22" s="239"/>
      <c r="MG22" s="239"/>
      <c r="MH22" s="239"/>
      <c r="MI22" s="239"/>
      <c r="MJ22" s="239"/>
      <c r="MK22" s="239"/>
      <c r="ML22" s="239"/>
      <c r="MM22" s="239"/>
      <c r="MN22" s="239"/>
      <c r="MO22" s="239"/>
      <c r="MP22" s="239"/>
      <c r="MQ22" s="239"/>
      <c r="MR22" s="239"/>
      <c r="MS22" s="239"/>
      <c r="MT22" s="239"/>
      <c r="MU22" s="239"/>
      <c r="MV22" s="239"/>
      <c r="MW22" s="239"/>
      <c r="MX22" s="239"/>
      <c r="MY22" s="239"/>
      <c r="MZ22" s="239"/>
      <c r="NA22" s="239"/>
      <c r="NB22" s="239"/>
      <c r="NC22" s="239"/>
      <c r="ND22" s="239"/>
      <c r="NE22" s="239"/>
      <c r="NF22" s="239"/>
      <c r="NG22" s="239"/>
      <c r="NH22" s="239"/>
      <c r="NI22" s="239"/>
      <c r="NJ22" s="239"/>
      <c r="NK22" s="239"/>
      <c r="NL22" s="239"/>
      <c r="NM22" s="239"/>
      <c r="NN22" s="239"/>
      <c r="NO22" s="239"/>
      <c r="NP22" s="239"/>
      <c r="NQ22" s="239"/>
      <c r="NR22" s="239"/>
      <c r="NS22" s="239"/>
      <c r="NT22" s="239"/>
      <c r="NU22" s="239"/>
      <c r="NV22" s="239"/>
      <c r="NW22" s="239"/>
      <c r="NX22" s="239"/>
      <c r="NY22" s="239"/>
      <c r="NZ22" s="239"/>
      <c r="OA22" s="239"/>
      <c r="OB22" s="239"/>
      <c r="OC22" s="239"/>
      <c r="OD22" s="239"/>
      <c r="OE22" s="239"/>
      <c r="OF22" s="239"/>
      <c r="OG22" s="239"/>
      <c r="OH22" s="239"/>
      <c r="OI22" s="239"/>
      <c r="OJ22" s="239"/>
      <c r="OK22" s="239"/>
      <c r="OL22" s="239"/>
      <c r="OM22" s="239"/>
      <c r="ON22" s="239"/>
      <c r="OO22" s="239"/>
      <c r="OP22" s="239"/>
      <c r="OQ22" s="239"/>
      <c r="OR22" s="239"/>
      <c r="OS22" s="239"/>
      <c r="OT22" s="239"/>
      <c r="OU22" s="239"/>
      <c r="OV22" s="239"/>
      <c r="OW22" s="239"/>
      <c r="OX22" s="239"/>
      <c r="OY22" s="239"/>
      <c r="OZ22" s="239"/>
      <c r="PA22" s="239"/>
      <c r="PB22" s="239"/>
      <c r="PC22" s="239"/>
      <c r="PD22" s="239"/>
      <c r="PE22" s="239"/>
      <c r="PF22" s="239"/>
      <c r="PG22" s="239"/>
      <c r="PH22" s="239"/>
      <c r="PI22" s="239"/>
      <c r="PJ22" s="239"/>
      <c r="PK22" s="239"/>
      <c r="PL22" s="239"/>
      <c r="PM22" s="239"/>
      <c r="PN22" s="239"/>
      <c r="PO22" s="239"/>
      <c r="PP22" s="239"/>
      <c r="PQ22" s="239"/>
      <c r="PR22" s="239"/>
      <c r="PS22" s="239"/>
      <c r="PT22" s="239"/>
      <c r="PU22" s="239"/>
      <c r="PV22" s="239"/>
      <c r="PW22" s="239"/>
      <c r="PX22" s="239"/>
      <c r="PY22" s="239"/>
      <c r="PZ22" s="239"/>
      <c r="QA22" s="239"/>
      <c r="QB22" s="239"/>
      <c r="QC22" s="239"/>
      <c r="QD22" s="239"/>
      <c r="QE22" s="239"/>
      <c r="QF22" s="239"/>
      <c r="QG22" s="239"/>
      <c r="QH22" s="239"/>
      <c r="QI22" s="239"/>
      <c r="QJ22" s="239"/>
      <c r="QK22" s="239"/>
      <c r="QL22" s="239"/>
      <c r="QM22" s="239"/>
      <c r="QN22" s="239"/>
      <c r="QO22" s="239"/>
      <c r="QP22" s="239"/>
      <c r="QQ22" s="239"/>
      <c r="QR22" s="239"/>
      <c r="QS22" s="239"/>
      <c r="QT22" s="239"/>
      <c r="QU22" s="239"/>
      <c r="QV22" s="239"/>
      <c r="QW22" s="239"/>
      <c r="QX22" s="239"/>
      <c r="QY22" s="239"/>
      <c r="QZ22" s="239"/>
      <c r="RA22" s="239"/>
      <c r="RB22" s="239"/>
      <c r="RC22" s="239"/>
      <c r="RD22" s="239"/>
      <c r="RE22" s="239"/>
      <c r="RF22" s="239"/>
      <c r="RG22" s="239"/>
      <c r="RH22" s="239"/>
      <c r="RI22" s="239"/>
      <c r="RJ22" s="239"/>
      <c r="RK22" s="239"/>
      <c r="RL22" s="239"/>
      <c r="RM22" s="239"/>
      <c r="RN22" s="239"/>
      <c r="RO22" s="239"/>
      <c r="RP22" s="239"/>
      <c r="RQ22" s="239"/>
      <c r="RR22" s="239"/>
      <c r="RS22" s="239"/>
      <c r="RT22" s="239"/>
      <c r="RU22" s="239"/>
      <c r="RV22" s="239"/>
      <c r="RW22" s="239"/>
      <c r="RX22" s="239"/>
      <c r="RY22" s="239"/>
      <c r="RZ22" s="239"/>
      <c r="SA22" s="239"/>
      <c r="SB22" s="239"/>
      <c r="SC22" s="239"/>
      <c r="SD22" s="239"/>
      <c r="SE22" s="239"/>
      <c r="SF22" s="239"/>
      <c r="SG22" s="239"/>
      <c r="SH22" s="239"/>
      <c r="SI22" s="239"/>
      <c r="SJ22" s="239"/>
      <c r="SK22" s="239"/>
      <c r="SL22" s="239"/>
      <c r="SM22" s="239"/>
      <c r="SN22" s="239"/>
      <c r="SO22" s="239"/>
      <c r="SP22" s="239"/>
      <c r="SQ22" s="239"/>
      <c r="SR22" s="239"/>
      <c r="SS22" s="239"/>
      <c r="ST22" s="239"/>
      <c r="SU22" s="239"/>
      <c r="SV22" s="239"/>
      <c r="SW22" s="239"/>
      <c r="SX22" s="239"/>
      <c r="SY22" s="239"/>
      <c r="SZ22" s="239"/>
      <c r="TA22" s="239"/>
      <c r="TB22" s="239"/>
      <c r="TC22" s="239"/>
      <c r="TD22" s="239"/>
      <c r="TE22" s="239"/>
      <c r="TF22" s="239"/>
      <c r="TG22" s="239"/>
      <c r="TH22" s="239"/>
      <c r="TI22" s="239"/>
      <c r="TJ22" s="239"/>
      <c r="TK22" s="239"/>
      <c r="TL22" s="239"/>
      <c r="TM22" s="239"/>
      <c r="TN22" s="239"/>
      <c r="TO22" s="239"/>
      <c r="TP22" s="239"/>
      <c r="TQ22" s="239"/>
      <c r="TR22" s="239"/>
      <c r="TS22" s="239"/>
      <c r="TT22" s="239"/>
      <c r="TU22" s="239"/>
      <c r="TV22" s="239"/>
      <c r="TW22" s="239"/>
      <c r="TX22" s="239"/>
      <c r="TY22" s="239"/>
      <c r="TZ22" s="239"/>
      <c r="UA22" s="239"/>
      <c r="UB22" s="239"/>
      <c r="UC22" s="239"/>
      <c r="UD22" s="239"/>
      <c r="UE22" s="239"/>
      <c r="UF22" s="239"/>
      <c r="UG22" s="239"/>
      <c r="UH22" s="239"/>
      <c r="UI22" s="239"/>
      <c r="UJ22" s="239"/>
      <c r="UK22" s="239"/>
      <c r="UL22" s="239"/>
      <c r="UM22" s="239"/>
      <c r="UN22" s="239"/>
      <c r="UO22" s="239"/>
      <c r="UP22" s="239"/>
      <c r="UQ22" s="239"/>
      <c r="UR22" s="239"/>
      <c r="US22" s="239"/>
      <c r="UT22" s="239"/>
      <c r="UU22" s="239"/>
      <c r="UV22" s="239"/>
      <c r="UW22" s="239"/>
      <c r="UX22" s="239"/>
      <c r="UY22" s="239"/>
      <c r="UZ22" s="239"/>
      <c r="VA22" s="239"/>
      <c r="VB22" s="239"/>
      <c r="VC22" s="239"/>
      <c r="VD22" s="239"/>
      <c r="VE22" s="239"/>
      <c r="VF22" s="239"/>
      <c r="VG22" s="239"/>
      <c r="VH22" s="239"/>
      <c r="VI22" s="239"/>
      <c r="VJ22" s="239"/>
      <c r="VK22" s="239"/>
      <c r="VL22" s="239"/>
      <c r="VM22" s="239"/>
      <c r="VN22" s="239"/>
      <c r="VO22" s="239"/>
      <c r="VP22" s="239"/>
      <c r="VQ22" s="239"/>
      <c r="VR22" s="239"/>
      <c r="VS22" s="239"/>
      <c r="VT22" s="239"/>
      <c r="VU22" s="239"/>
      <c r="VV22" s="239"/>
      <c r="VW22" s="239"/>
      <c r="VX22" s="239"/>
      <c r="VY22" s="239"/>
      <c r="VZ22" s="239"/>
      <c r="WA22" s="239"/>
      <c r="WB22" s="239"/>
      <c r="WC22" s="239"/>
      <c r="WD22" s="239"/>
      <c r="WE22" s="239"/>
      <c r="WF22" s="239"/>
      <c r="WG22" s="239"/>
      <c r="WH22" s="239"/>
      <c r="WI22" s="239"/>
      <c r="WJ22" s="239"/>
      <c r="WK22" s="239"/>
      <c r="WL22" s="239"/>
      <c r="WM22" s="239"/>
      <c r="WN22" s="239"/>
      <c r="WO22" s="239"/>
      <c r="WP22" s="239"/>
      <c r="WQ22" s="239"/>
      <c r="WR22" s="239"/>
      <c r="WS22" s="239"/>
      <c r="WT22" s="239"/>
      <c r="WU22" s="239"/>
      <c r="WV22" s="239"/>
      <c r="WW22" s="239"/>
      <c r="WX22" s="239"/>
      <c r="WY22" s="239"/>
      <c r="WZ22" s="239"/>
      <c r="XA22" s="239"/>
      <c r="XB22" s="239"/>
      <c r="XC22" s="239"/>
      <c r="XD22" s="239"/>
      <c r="XE22" s="239"/>
      <c r="XF22" s="239"/>
      <c r="XG22" s="239"/>
      <c r="XH22" s="239"/>
      <c r="XI22" s="239"/>
      <c r="XJ22" s="239"/>
      <c r="XK22" s="239"/>
      <c r="XL22" s="239"/>
      <c r="XM22" s="239"/>
      <c r="XN22" s="239"/>
      <c r="XO22" s="239"/>
      <c r="XP22" s="239"/>
      <c r="XQ22" s="239"/>
      <c r="XR22" s="239"/>
      <c r="XS22" s="239"/>
      <c r="XT22" s="239"/>
      <c r="XU22" s="239"/>
      <c r="XV22" s="239"/>
      <c r="XW22" s="239"/>
      <c r="XX22" s="239"/>
      <c r="XY22" s="239"/>
      <c r="XZ22" s="239"/>
      <c r="YA22" s="239"/>
      <c r="YB22" s="239"/>
      <c r="YC22" s="239"/>
      <c r="YD22" s="239"/>
      <c r="YE22" s="239"/>
      <c r="YF22" s="239"/>
      <c r="YG22" s="239"/>
      <c r="YH22" s="239"/>
      <c r="YI22" s="239"/>
      <c r="YJ22" s="239"/>
      <c r="YK22" s="239"/>
      <c r="YL22" s="239"/>
      <c r="YM22" s="239"/>
      <c r="YN22" s="239"/>
      <c r="YO22" s="239"/>
      <c r="YP22" s="239"/>
      <c r="YQ22" s="239"/>
      <c r="YR22" s="239"/>
      <c r="YS22" s="239"/>
      <c r="YT22" s="239"/>
      <c r="YU22" s="239"/>
      <c r="YV22" s="239"/>
      <c r="YW22" s="239"/>
      <c r="YX22" s="239"/>
      <c r="YY22" s="239"/>
      <c r="YZ22" s="239"/>
      <c r="ZA22" s="239"/>
      <c r="ZB22" s="239"/>
      <c r="ZC22" s="239"/>
      <c r="ZD22" s="239"/>
      <c r="ZE22" s="239"/>
      <c r="ZF22" s="239"/>
      <c r="ZG22" s="239"/>
      <c r="ZH22" s="239"/>
      <c r="ZI22" s="239"/>
      <c r="ZJ22" s="239"/>
      <c r="ZK22" s="239"/>
      <c r="ZL22" s="239"/>
      <c r="ZM22" s="239"/>
      <c r="ZN22" s="239"/>
      <c r="ZO22" s="239"/>
      <c r="ZP22" s="239"/>
      <c r="ZQ22" s="239"/>
      <c r="ZR22" s="239"/>
      <c r="ZS22" s="239"/>
      <c r="ZT22" s="239"/>
      <c r="ZU22" s="239"/>
      <c r="ZV22" s="239"/>
      <c r="ZW22" s="239"/>
      <c r="ZX22" s="239"/>
      <c r="ZY22" s="239"/>
      <c r="ZZ22" s="239"/>
      <c r="AAA22" s="239"/>
      <c r="AAB22" s="239"/>
      <c r="AAC22" s="239"/>
      <c r="AAD22" s="239"/>
      <c r="AAE22" s="239"/>
      <c r="AAF22" s="239"/>
      <c r="AAG22" s="239"/>
      <c r="AAH22" s="239"/>
      <c r="AAI22" s="239"/>
      <c r="AAJ22" s="239"/>
      <c r="AAK22" s="239"/>
      <c r="AAL22" s="239"/>
      <c r="AAM22" s="239"/>
      <c r="AAN22" s="239"/>
      <c r="AAO22" s="239"/>
      <c r="AAP22" s="239"/>
      <c r="AAQ22" s="239"/>
      <c r="AAR22" s="239"/>
      <c r="AAS22" s="239"/>
      <c r="AAT22" s="239"/>
      <c r="AAU22" s="239"/>
      <c r="AAV22" s="239"/>
      <c r="AAW22" s="239"/>
      <c r="AAX22" s="239"/>
      <c r="AAY22" s="239"/>
      <c r="AAZ22" s="239"/>
      <c r="ABA22" s="239"/>
      <c r="ABB22" s="239"/>
      <c r="ABC22" s="239"/>
      <c r="ABD22" s="239"/>
      <c r="ABE22" s="239"/>
      <c r="ABF22" s="239"/>
      <c r="ABG22" s="239"/>
      <c r="ABH22" s="239"/>
      <c r="ABI22" s="239"/>
      <c r="ABJ22" s="239"/>
      <c r="ABK22" s="239"/>
      <c r="ABL22" s="239"/>
      <c r="ABM22" s="239"/>
      <c r="ABN22" s="239"/>
      <c r="ABO22" s="239"/>
      <c r="ABP22" s="239"/>
      <c r="ABQ22" s="239"/>
      <c r="ABR22" s="239"/>
      <c r="ABS22" s="239"/>
      <c r="ABT22" s="239"/>
      <c r="ABU22" s="239"/>
      <c r="ABV22" s="239"/>
      <c r="ABW22" s="239"/>
      <c r="ABX22" s="239"/>
      <c r="ABY22" s="239"/>
      <c r="ABZ22" s="239"/>
      <c r="ACA22" s="239"/>
      <c r="ACB22" s="239"/>
      <c r="ACC22" s="239"/>
      <c r="ACD22" s="239"/>
      <c r="ACE22" s="239"/>
      <c r="ACF22" s="239"/>
      <c r="ACG22" s="239"/>
      <c r="ACH22" s="239"/>
      <c r="ACI22" s="239"/>
      <c r="ACJ22" s="239"/>
      <c r="ACK22" s="239"/>
      <c r="ACL22" s="239"/>
      <c r="ACM22" s="239"/>
      <c r="ACN22" s="239"/>
      <c r="ACO22" s="239"/>
      <c r="ACP22" s="239"/>
      <c r="ACQ22" s="239"/>
      <c r="ACR22" s="239"/>
      <c r="ACS22" s="239"/>
      <c r="ACT22" s="239"/>
      <c r="ACU22" s="239"/>
      <c r="ACV22" s="239"/>
      <c r="ACW22" s="239"/>
      <c r="ACX22" s="239"/>
      <c r="ACY22" s="239"/>
      <c r="ACZ22" s="239"/>
      <c r="ADA22" s="239"/>
      <c r="ADB22" s="239"/>
      <c r="ADC22" s="239"/>
      <c r="ADD22" s="239"/>
      <c r="ADE22" s="239"/>
      <c r="ADF22" s="239"/>
      <c r="ADG22" s="239"/>
      <c r="ADH22" s="239"/>
      <c r="ADI22" s="239"/>
      <c r="ADJ22" s="239"/>
      <c r="ADK22" s="239"/>
      <c r="ADL22" s="239"/>
      <c r="ADM22" s="239"/>
      <c r="ADN22" s="239"/>
      <c r="ADO22" s="239"/>
      <c r="ADP22" s="239"/>
      <c r="ADQ22" s="239"/>
      <c r="ADR22" s="239"/>
      <c r="ADS22" s="239"/>
      <c r="ADT22" s="239"/>
      <c r="ADU22" s="239"/>
      <c r="ADV22" s="239"/>
      <c r="ADW22" s="239"/>
      <c r="ADX22" s="239"/>
      <c r="ADY22" s="239"/>
      <c r="ADZ22" s="239"/>
      <c r="AEA22" s="239"/>
      <c r="AEB22" s="239"/>
      <c r="AEC22" s="239"/>
      <c r="AED22" s="239"/>
      <c r="AEE22" s="239"/>
      <c r="AEF22" s="239"/>
      <c r="AEG22" s="239"/>
      <c r="AEH22" s="239"/>
      <c r="AEI22" s="239"/>
      <c r="AEJ22" s="239"/>
      <c r="AEK22" s="239"/>
      <c r="AEL22" s="239"/>
      <c r="AEM22" s="239"/>
      <c r="AEN22" s="239"/>
      <c r="AEO22" s="239"/>
      <c r="AEP22" s="239"/>
      <c r="AEQ22" s="239"/>
      <c r="AER22" s="239"/>
      <c r="AES22" s="239"/>
      <c r="AET22" s="239"/>
      <c r="AEU22" s="239"/>
      <c r="AEV22" s="239"/>
      <c r="AEW22" s="239"/>
      <c r="AEX22" s="239"/>
      <c r="AEY22" s="239"/>
      <c r="AEZ22" s="239"/>
      <c r="AFA22" s="239"/>
      <c r="AFB22" s="239"/>
      <c r="AFC22" s="239"/>
      <c r="AFD22" s="239"/>
      <c r="AFE22" s="239"/>
      <c r="AFF22" s="239"/>
      <c r="AFG22" s="239"/>
      <c r="AFH22" s="239"/>
      <c r="AFI22" s="239"/>
      <c r="AFJ22" s="239"/>
      <c r="AFK22" s="239"/>
      <c r="AFL22" s="239"/>
      <c r="AFM22" s="239"/>
      <c r="AFN22" s="239"/>
      <c r="AFO22" s="239"/>
      <c r="AFP22" s="239"/>
      <c r="AFQ22" s="239"/>
      <c r="AFR22" s="239"/>
      <c r="AFS22" s="239"/>
      <c r="AFT22" s="239"/>
      <c r="AFU22" s="239"/>
      <c r="AFV22" s="239"/>
      <c r="AFW22" s="239"/>
      <c r="AFX22" s="239"/>
      <c r="AFY22" s="239"/>
      <c r="AFZ22" s="239"/>
      <c r="AGA22" s="239"/>
      <c r="AGB22" s="239"/>
      <c r="AGC22" s="239"/>
      <c r="AGD22" s="239"/>
      <c r="AGE22" s="239"/>
      <c r="AGF22" s="239"/>
      <c r="AGG22" s="239"/>
      <c r="AGH22" s="239"/>
      <c r="AGI22" s="239"/>
      <c r="AGJ22" s="239"/>
      <c r="AGK22" s="239"/>
      <c r="AGL22" s="239"/>
      <c r="AGM22" s="239"/>
      <c r="AGN22" s="239"/>
      <c r="AGO22" s="239"/>
      <c r="AGP22" s="239"/>
      <c r="AGQ22" s="239"/>
      <c r="AGR22" s="239"/>
      <c r="AGS22" s="239"/>
      <c r="AGT22" s="239"/>
      <c r="AGU22" s="239"/>
      <c r="AGV22" s="239"/>
      <c r="AGW22" s="239"/>
      <c r="AGX22" s="239"/>
      <c r="AGY22" s="239"/>
      <c r="AGZ22" s="239"/>
      <c r="AHA22" s="239"/>
      <c r="AHB22" s="239"/>
      <c r="AHC22" s="239"/>
      <c r="AHD22" s="239"/>
      <c r="AHE22" s="239"/>
      <c r="AHF22" s="239"/>
      <c r="AHG22" s="239"/>
      <c r="AHH22" s="239"/>
      <c r="AHI22" s="239"/>
      <c r="AHJ22" s="239"/>
      <c r="AHK22" s="239"/>
      <c r="AHL22" s="239"/>
      <c r="AHM22" s="239"/>
      <c r="AHN22" s="239"/>
      <c r="AHO22" s="239"/>
      <c r="AHP22" s="239"/>
      <c r="AHQ22" s="239"/>
      <c r="AHR22" s="239"/>
      <c r="AHS22" s="239"/>
      <c r="AHT22" s="239"/>
      <c r="AHU22" s="239"/>
      <c r="AHV22" s="239"/>
      <c r="AHW22" s="239"/>
      <c r="AHX22" s="239"/>
      <c r="AHY22" s="239"/>
      <c r="AHZ22" s="239"/>
      <c r="AIA22" s="239"/>
      <c r="AIB22" s="239"/>
      <c r="AIC22" s="239"/>
      <c r="AID22" s="239"/>
      <c r="AIE22" s="239"/>
      <c r="AIF22" s="239"/>
      <c r="AIG22" s="239"/>
      <c r="AIH22" s="239"/>
      <c r="AII22" s="239"/>
      <c r="AIJ22" s="239"/>
      <c r="AIK22" s="239"/>
      <c r="AIL22" s="239"/>
      <c r="AIM22" s="239"/>
      <c r="AIN22" s="239"/>
      <c r="AIO22" s="239"/>
      <c r="AIP22" s="239"/>
      <c r="AIQ22" s="239"/>
      <c r="AIR22" s="239"/>
      <c r="AIS22" s="239"/>
      <c r="AIT22" s="239"/>
      <c r="AIU22" s="239"/>
      <c r="AIV22" s="239"/>
      <c r="AIW22" s="239"/>
      <c r="AIX22" s="239"/>
      <c r="AIY22" s="239"/>
      <c r="AIZ22" s="239"/>
      <c r="AJA22" s="239"/>
      <c r="AJB22" s="239"/>
      <c r="AJC22" s="239"/>
      <c r="AJD22" s="239"/>
      <c r="AJE22" s="239"/>
      <c r="AJF22" s="239"/>
      <c r="AJG22" s="239"/>
      <c r="AJH22" s="239"/>
      <c r="AJI22" s="239"/>
      <c r="AJJ22" s="239"/>
      <c r="AJK22" s="239"/>
      <c r="AJL22" s="239"/>
      <c r="AJM22" s="239"/>
      <c r="AJN22" s="239"/>
      <c r="AJO22" s="239"/>
      <c r="AJP22" s="239"/>
      <c r="AJQ22" s="239"/>
      <c r="AJR22" s="239"/>
      <c r="AJS22" s="239"/>
      <c r="AJT22" s="239"/>
      <c r="AJU22" s="239"/>
      <c r="AJV22" s="239"/>
      <c r="AJW22" s="239"/>
      <c r="AJX22" s="239"/>
      <c r="AJY22" s="239"/>
      <c r="AJZ22" s="239"/>
      <c r="AKA22" s="239"/>
      <c r="AKB22" s="239"/>
      <c r="AKC22" s="239"/>
      <c r="AKD22" s="239"/>
      <c r="AKE22" s="239"/>
      <c r="AKF22" s="239"/>
      <c r="AKG22" s="239"/>
      <c r="AKH22" s="239"/>
      <c r="AKI22" s="239"/>
      <c r="AKJ22" s="239"/>
      <c r="AKK22" s="239"/>
      <c r="AKL22" s="239"/>
      <c r="AKM22" s="239"/>
      <c r="AKN22" s="239"/>
      <c r="AKO22" s="239"/>
      <c r="AKP22" s="239"/>
      <c r="AKQ22" s="239"/>
      <c r="AKR22" s="239"/>
      <c r="AKS22" s="239"/>
      <c r="AKT22" s="239"/>
      <c r="AKU22" s="239"/>
      <c r="AKV22" s="239"/>
      <c r="AKW22" s="239"/>
      <c r="AKX22" s="239"/>
      <c r="AKY22" s="239"/>
      <c r="AKZ22" s="239"/>
      <c r="ALA22" s="239"/>
      <c r="ALB22" s="239"/>
      <c r="ALC22" s="239"/>
      <c r="ALD22" s="239"/>
      <c r="ALE22" s="239"/>
      <c r="ALF22" s="239"/>
      <c r="ALG22" s="239"/>
      <c r="ALH22" s="239"/>
      <c r="ALI22" s="239"/>
      <c r="ALJ22" s="239"/>
      <c r="ALK22" s="239"/>
      <c r="ALL22" s="239"/>
      <c r="ALM22" s="239"/>
      <c r="ALN22" s="239"/>
      <c r="ALO22" s="239"/>
      <c r="ALP22" s="239"/>
      <c r="ALQ22" s="239"/>
      <c r="ALR22" s="239"/>
      <c r="ALS22" s="239"/>
      <c r="ALT22" s="239"/>
      <c r="ALU22" s="239"/>
      <c r="ALV22" s="239"/>
      <c r="ALW22" s="239"/>
      <c r="ALX22" s="239"/>
      <c r="ALY22" s="239"/>
      <c r="ALZ22" s="239"/>
      <c r="AMA22" s="239"/>
      <c r="AMB22" s="239"/>
      <c r="AMC22" s="239"/>
      <c r="AMD22" s="239"/>
      <c r="AME22" s="239"/>
      <c r="AMF22" s="239"/>
      <c r="AMG22" s="239"/>
      <c r="AMH22" s="239"/>
      <c r="AMI22" s="239"/>
    </row>
    <row r="23" spans="2:1023">
      <c r="B23" s="216"/>
      <c r="C23" s="272" t="s">
        <v>23</v>
      </c>
      <c r="D23" s="252"/>
      <c r="E23" s="253"/>
      <c r="F23" s="253"/>
      <c r="G23" s="253"/>
      <c r="H23" s="253"/>
      <c r="I23" s="254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  <c r="BP23" s="239"/>
      <c r="BQ23" s="239"/>
      <c r="BR23" s="239"/>
      <c r="BS23" s="239"/>
      <c r="BT23" s="239"/>
      <c r="BU23" s="239"/>
      <c r="BV23" s="239"/>
      <c r="BW23" s="239"/>
      <c r="BX23" s="239"/>
      <c r="BY23" s="239"/>
      <c r="BZ23" s="239"/>
      <c r="CA23" s="239"/>
      <c r="CB23" s="239"/>
      <c r="CC23" s="239"/>
      <c r="CD23" s="239"/>
      <c r="CE23" s="239"/>
      <c r="CF23" s="239"/>
      <c r="CG23" s="239"/>
      <c r="CH23" s="239"/>
      <c r="CI23" s="239"/>
      <c r="CJ23" s="239"/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239"/>
      <c r="DO23" s="239"/>
      <c r="DP23" s="239"/>
      <c r="DQ23" s="239"/>
      <c r="DR23" s="239"/>
      <c r="DS23" s="239"/>
      <c r="DT23" s="239"/>
      <c r="DU23" s="239"/>
      <c r="DV23" s="239"/>
      <c r="DW23" s="239"/>
      <c r="DX23" s="239"/>
      <c r="DY23" s="239"/>
      <c r="DZ23" s="239"/>
      <c r="EA23" s="239"/>
      <c r="EB23" s="239"/>
      <c r="EC23" s="239"/>
      <c r="ED23" s="239"/>
      <c r="EE23" s="239"/>
      <c r="EF23" s="239"/>
      <c r="EG23" s="239"/>
      <c r="EH23" s="239"/>
      <c r="EI23" s="239"/>
      <c r="EJ23" s="239"/>
      <c r="EK23" s="239"/>
      <c r="EL23" s="239"/>
      <c r="EM23" s="239"/>
      <c r="EN23" s="239"/>
      <c r="EO23" s="239"/>
      <c r="EP23" s="239"/>
      <c r="EQ23" s="239"/>
      <c r="ER23" s="239"/>
      <c r="ES23" s="239"/>
      <c r="ET23" s="239"/>
      <c r="EU23" s="239"/>
      <c r="EV23" s="239"/>
      <c r="EW23" s="239"/>
      <c r="EX23" s="239"/>
      <c r="EY23" s="239"/>
      <c r="EZ23" s="239"/>
      <c r="FA23" s="239"/>
      <c r="FB23" s="239"/>
      <c r="FC23" s="239"/>
      <c r="FD23" s="239"/>
      <c r="FE23" s="239"/>
      <c r="FF23" s="239"/>
      <c r="FG23" s="239"/>
      <c r="FH23" s="239"/>
      <c r="FI23" s="239"/>
      <c r="FJ23" s="239"/>
      <c r="FK23" s="239"/>
      <c r="FL23" s="239"/>
      <c r="FM23" s="239"/>
      <c r="FN23" s="239"/>
      <c r="FO23" s="239"/>
      <c r="FP23" s="239"/>
      <c r="FQ23" s="239"/>
      <c r="FR23" s="239"/>
      <c r="FS23" s="239"/>
      <c r="FT23" s="239"/>
      <c r="FU23" s="239"/>
      <c r="FV23" s="239"/>
      <c r="FW23" s="239"/>
      <c r="FX23" s="239"/>
      <c r="FY23" s="239"/>
      <c r="FZ23" s="239"/>
      <c r="GA23" s="239"/>
      <c r="GB23" s="239"/>
      <c r="GC23" s="239"/>
      <c r="GD23" s="239"/>
      <c r="GE23" s="239"/>
      <c r="GF23" s="239"/>
      <c r="GG23" s="239"/>
      <c r="GH23" s="239"/>
      <c r="GI23" s="239"/>
      <c r="GJ23" s="239"/>
      <c r="GK23" s="239"/>
      <c r="GL23" s="239"/>
      <c r="GM23" s="239"/>
      <c r="GN23" s="239"/>
      <c r="GO23" s="239"/>
      <c r="GP23" s="239"/>
      <c r="GQ23" s="239"/>
      <c r="GR23" s="239"/>
      <c r="GS23" s="239"/>
      <c r="GT23" s="239"/>
      <c r="GU23" s="239"/>
      <c r="GV23" s="239"/>
      <c r="GW23" s="239"/>
      <c r="GX23" s="239"/>
      <c r="GY23" s="239"/>
      <c r="GZ23" s="239"/>
      <c r="HA23" s="239"/>
      <c r="HB23" s="239"/>
      <c r="HC23" s="239"/>
      <c r="HD23" s="239"/>
      <c r="HE23" s="239"/>
      <c r="HF23" s="239"/>
      <c r="HG23" s="239"/>
      <c r="HH23" s="239"/>
      <c r="HI23" s="239"/>
      <c r="HJ23" s="239"/>
      <c r="HK23" s="239"/>
      <c r="HL23" s="239"/>
      <c r="HM23" s="239"/>
      <c r="HN23" s="239"/>
      <c r="HO23" s="239"/>
      <c r="HP23" s="239"/>
      <c r="HQ23" s="239"/>
      <c r="HR23" s="239"/>
      <c r="HS23" s="239"/>
      <c r="HT23" s="239"/>
      <c r="HU23" s="239"/>
      <c r="HV23" s="239"/>
      <c r="HW23" s="239"/>
      <c r="HX23" s="239"/>
      <c r="HY23" s="239"/>
      <c r="HZ23" s="239"/>
      <c r="IA23" s="239"/>
      <c r="IB23" s="239"/>
      <c r="IC23" s="239"/>
      <c r="ID23" s="239"/>
      <c r="IE23" s="239"/>
      <c r="IF23" s="239"/>
      <c r="IG23" s="239"/>
      <c r="IH23" s="239"/>
      <c r="II23" s="239"/>
      <c r="IJ23" s="239"/>
      <c r="IK23" s="239"/>
      <c r="IL23" s="239"/>
      <c r="IM23" s="239"/>
      <c r="IN23" s="239"/>
      <c r="IO23" s="239"/>
      <c r="IP23" s="239"/>
      <c r="IQ23" s="239"/>
      <c r="IR23" s="239"/>
      <c r="IS23" s="239"/>
      <c r="IT23" s="239"/>
      <c r="IU23" s="239"/>
      <c r="IV23" s="239"/>
      <c r="IW23" s="239"/>
      <c r="IX23" s="239"/>
      <c r="IY23" s="239"/>
      <c r="IZ23" s="239"/>
      <c r="JA23" s="239"/>
      <c r="JB23" s="239"/>
      <c r="JC23" s="239"/>
      <c r="JD23" s="239"/>
      <c r="JE23" s="239"/>
      <c r="JF23" s="239"/>
      <c r="JG23" s="239"/>
      <c r="JH23" s="239"/>
      <c r="JI23" s="239"/>
      <c r="JJ23" s="239"/>
      <c r="JK23" s="239"/>
      <c r="JL23" s="239"/>
      <c r="JM23" s="239"/>
      <c r="JN23" s="239"/>
      <c r="JO23" s="239"/>
      <c r="JP23" s="239"/>
      <c r="JQ23" s="239"/>
      <c r="JR23" s="239"/>
      <c r="JS23" s="239"/>
      <c r="JT23" s="239"/>
      <c r="JU23" s="239"/>
      <c r="JV23" s="239"/>
      <c r="JW23" s="239"/>
      <c r="JX23" s="239"/>
      <c r="JY23" s="239"/>
      <c r="JZ23" s="239"/>
      <c r="KA23" s="239"/>
      <c r="KB23" s="239"/>
      <c r="KC23" s="239"/>
      <c r="KD23" s="239"/>
      <c r="KE23" s="239"/>
      <c r="KF23" s="239"/>
      <c r="KG23" s="239"/>
      <c r="KH23" s="239"/>
      <c r="KI23" s="239"/>
      <c r="KJ23" s="239"/>
      <c r="KK23" s="239"/>
      <c r="KL23" s="239"/>
      <c r="KM23" s="239"/>
      <c r="KN23" s="239"/>
      <c r="KO23" s="239"/>
      <c r="KP23" s="239"/>
      <c r="KQ23" s="239"/>
      <c r="KR23" s="239"/>
      <c r="KS23" s="239"/>
      <c r="KT23" s="239"/>
      <c r="KU23" s="239"/>
      <c r="KV23" s="239"/>
      <c r="KW23" s="239"/>
      <c r="KX23" s="239"/>
      <c r="KY23" s="239"/>
      <c r="KZ23" s="239"/>
      <c r="LA23" s="239"/>
      <c r="LB23" s="239"/>
      <c r="LC23" s="239"/>
      <c r="LD23" s="239"/>
      <c r="LE23" s="239"/>
      <c r="LF23" s="239"/>
      <c r="LG23" s="239"/>
      <c r="LH23" s="239"/>
      <c r="LI23" s="239"/>
      <c r="LJ23" s="239"/>
      <c r="LK23" s="239"/>
      <c r="LL23" s="239"/>
      <c r="LM23" s="239"/>
      <c r="LN23" s="239"/>
      <c r="LO23" s="239"/>
      <c r="LP23" s="239"/>
      <c r="LQ23" s="239"/>
      <c r="LR23" s="239"/>
      <c r="LS23" s="239"/>
      <c r="LT23" s="239"/>
      <c r="LU23" s="239"/>
      <c r="LV23" s="239"/>
      <c r="LW23" s="239"/>
      <c r="LX23" s="239"/>
      <c r="LY23" s="239"/>
      <c r="LZ23" s="239"/>
      <c r="MA23" s="239"/>
      <c r="MB23" s="239"/>
      <c r="MC23" s="239"/>
      <c r="MD23" s="239"/>
      <c r="ME23" s="239"/>
      <c r="MF23" s="239"/>
      <c r="MG23" s="239"/>
      <c r="MH23" s="239"/>
      <c r="MI23" s="239"/>
      <c r="MJ23" s="239"/>
      <c r="MK23" s="239"/>
      <c r="ML23" s="239"/>
      <c r="MM23" s="239"/>
      <c r="MN23" s="239"/>
      <c r="MO23" s="239"/>
      <c r="MP23" s="239"/>
      <c r="MQ23" s="239"/>
      <c r="MR23" s="239"/>
      <c r="MS23" s="239"/>
      <c r="MT23" s="239"/>
      <c r="MU23" s="239"/>
      <c r="MV23" s="239"/>
      <c r="MW23" s="239"/>
      <c r="MX23" s="239"/>
      <c r="MY23" s="239"/>
      <c r="MZ23" s="239"/>
      <c r="NA23" s="239"/>
      <c r="NB23" s="239"/>
      <c r="NC23" s="239"/>
      <c r="ND23" s="239"/>
      <c r="NE23" s="239"/>
      <c r="NF23" s="239"/>
      <c r="NG23" s="239"/>
      <c r="NH23" s="239"/>
      <c r="NI23" s="239"/>
      <c r="NJ23" s="239"/>
      <c r="NK23" s="239"/>
      <c r="NL23" s="239"/>
      <c r="NM23" s="239"/>
      <c r="NN23" s="239"/>
      <c r="NO23" s="239"/>
      <c r="NP23" s="239"/>
      <c r="NQ23" s="239"/>
      <c r="NR23" s="239"/>
      <c r="NS23" s="239"/>
      <c r="NT23" s="239"/>
      <c r="NU23" s="239"/>
      <c r="NV23" s="239"/>
      <c r="NW23" s="239"/>
      <c r="NX23" s="239"/>
      <c r="NY23" s="239"/>
      <c r="NZ23" s="239"/>
      <c r="OA23" s="239"/>
      <c r="OB23" s="239"/>
      <c r="OC23" s="239"/>
      <c r="OD23" s="239"/>
      <c r="OE23" s="239"/>
      <c r="OF23" s="239"/>
      <c r="OG23" s="239"/>
      <c r="OH23" s="239"/>
      <c r="OI23" s="239"/>
      <c r="OJ23" s="239"/>
      <c r="OK23" s="239"/>
      <c r="OL23" s="239"/>
      <c r="OM23" s="239"/>
      <c r="ON23" s="239"/>
      <c r="OO23" s="239"/>
      <c r="OP23" s="239"/>
      <c r="OQ23" s="239"/>
      <c r="OR23" s="239"/>
      <c r="OS23" s="239"/>
      <c r="OT23" s="239"/>
      <c r="OU23" s="239"/>
      <c r="OV23" s="239"/>
      <c r="OW23" s="239"/>
      <c r="OX23" s="239"/>
      <c r="OY23" s="239"/>
      <c r="OZ23" s="239"/>
      <c r="PA23" s="239"/>
      <c r="PB23" s="239"/>
      <c r="PC23" s="239"/>
      <c r="PD23" s="239"/>
      <c r="PE23" s="239"/>
      <c r="PF23" s="239"/>
      <c r="PG23" s="239"/>
      <c r="PH23" s="239"/>
      <c r="PI23" s="239"/>
      <c r="PJ23" s="239"/>
      <c r="PK23" s="239"/>
      <c r="PL23" s="239"/>
      <c r="PM23" s="239"/>
      <c r="PN23" s="239"/>
      <c r="PO23" s="239"/>
      <c r="PP23" s="239"/>
      <c r="PQ23" s="239"/>
      <c r="PR23" s="239"/>
      <c r="PS23" s="239"/>
      <c r="PT23" s="239"/>
      <c r="PU23" s="239"/>
      <c r="PV23" s="239"/>
      <c r="PW23" s="239"/>
      <c r="PX23" s="239"/>
      <c r="PY23" s="239"/>
      <c r="PZ23" s="239"/>
      <c r="QA23" s="239"/>
      <c r="QB23" s="239"/>
      <c r="QC23" s="239"/>
      <c r="QD23" s="239"/>
      <c r="QE23" s="239"/>
      <c r="QF23" s="239"/>
      <c r="QG23" s="239"/>
      <c r="QH23" s="239"/>
      <c r="QI23" s="239"/>
      <c r="QJ23" s="239"/>
      <c r="QK23" s="239"/>
      <c r="QL23" s="239"/>
      <c r="QM23" s="239"/>
      <c r="QN23" s="239"/>
      <c r="QO23" s="239"/>
      <c r="QP23" s="239"/>
      <c r="QQ23" s="239"/>
      <c r="QR23" s="239"/>
      <c r="QS23" s="239"/>
      <c r="QT23" s="239"/>
      <c r="QU23" s="239"/>
      <c r="QV23" s="239"/>
      <c r="QW23" s="239"/>
      <c r="QX23" s="239"/>
      <c r="QY23" s="239"/>
      <c r="QZ23" s="239"/>
      <c r="RA23" s="239"/>
      <c r="RB23" s="239"/>
      <c r="RC23" s="239"/>
      <c r="RD23" s="239"/>
      <c r="RE23" s="239"/>
      <c r="RF23" s="239"/>
      <c r="RG23" s="239"/>
      <c r="RH23" s="239"/>
      <c r="RI23" s="239"/>
      <c r="RJ23" s="239"/>
      <c r="RK23" s="239"/>
      <c r="RL23" s="239"/>
      <c r="RM23" s="239"/>
      <c r="RN23" s="239"/>
      <c r="RO23" s="239"/>
      <c r="RP23" s="239"/>
      <c r="RQ23" s="239"/>
      <c r="RR23" s="239"/>
      <c r="RS23" s="239"/>
      <c r="RT23" s="239"/>
      <c r="RU23" s="239"/>
      <c r="RV23" s="239"/>
      <c r="RW23" s="239"/>
      <c r="RX23" s="239"/>
      <c r="RY23" s="239"/>
      <c r="RZ23" s="239"/>
      <c r="SA23" s="239"/>
      <c r="SB23" s="239"/>
      <c r="SC23" s="239"/>
      <c r="SD23" s="239"/>
      <c r="SE23" s="239"/>
      <c r="SF23" s="239"/>
      <c r="SG23" s="239"/>
      <c r="SH23" s="239"/>
      <c r="SI23" s="239"/>
      <c r="SJ23" s="239"/>
      <c r="SK23" s="239"/>
      <c r="SL23" s="239"/>
      <c r="SM23" s="239"/>
      <c r="SN23" s="239"/>
      <c r="SO23" s="239"/>
      <c r="SP23" s="239"/>
      <c r="SQ23" s="239"/>
      <c r="SR23" s="239"/>
      <c r="SS23" s="239"/>
      <c r="ST23" s="239"/>
      <c r="SU23" s="239"/>
      <c r="SV23" s="239"/>
      <c r="SW23" s="239"/>
      <c r="SX23" s="239"/>
      <c r="SY23" s="239"/>
      <c r="SZ23" s="239"/>
      <c r="TA23" s="239"/>
      <c r="TB23" s="239"/>
      <c r="TC23" s="239"/>
      <c r="TD23" s="239"/>
      <c r="TE23" s="239"/>
      <c r="TF23" s="239"/>
      <c r="TG23" s="239"/>
      <c r="TH23" s="239"/>
      <c r="TI23" s="239"/>
      <c r="TJ23" s="239"/>
      <c r="TK23" s="239"/>
      <c r="TL23" s="239"/>
      <c r="TM23" s="239"/>
      <c r="TN23" s="239"/>
      <c r="TO23" s="239"/>
      <c r="TP23" s="239"/>
      <c r="TQ23" s="239"/>
      <c r="TR23" s="239"/>
      <c r="TS23" s="239"/>
      <c r="TT23" s="239"/>
      <c r="TU23" s="239"/>
      <c r="TV23" s="239"/>
      <c r="TW23" s="239"/>
      <c r="TX23" s="239"/>
      <c r="TY23" s="239"/>
      <c r="TZ23" s="239"/>
      <c r="UA23" s="239"/>
      <c r="UB23" s="239"/>
      <c r="UC23" s="239"/>
      <c r="UD23" s="239"/>
      <c r="UE23" s="239"/>
      <c r="UF23" s="239"/>
      <c r="UG23" s="239"/>
      <c r="UH23" s="239"/>
      <c r="UI23" s="239"/>
      <c r="UJ23" s="239"/>
      <c r="UK23" s="239"/>
      <c r="UL23" s="239"/>
      <c r="UM23" s="239"/>
      <c r="UN23" s="239"/>
      <c r="UO23" s="239"/>
      <c r="UP23" s="239"/>
      <c r="UQ23" s="239"/>
      <c r="UR23" s="239"/>
      <c r="US23" s="239"/>
      <c r="UT23" s="239"/>
      <c r="UU23" s="239"/>
      <c r="UV23" s="239"/>
      <c r="UW23" s="239"/>
      <c r="UX23" s="239"/>
      <c r="UY23" s="239"/>
      <c r="UZ23" s="239"/>
      <c r="VA23" s="239"/>
      <c r="VB23" s="239"/>
      <c r="VC23" s="239"/>
      <c r="VD23" s="239"/>
      <c r="VE23" s="239"/>
      <c r="VF23" s="239"/>
      <c r="VG23" s="239"/>
      <c r="VH23" s="239"/>
      <c r="VI23" s="239"/>
      <c r="VJ23" s="239"/>
      <c r="VK23" s="239"/>
      <c r="VL23" s="239"/>
      <c r="VM23" s="239"/>
      <c r="VN23" s="239"/>
      <c r="VO23" s="239"/>
      <c r="VP23" s="239"/>
      <c r="VQ23" s="239"/>
      <c r="VR23" s="239"/>
      <c r="VS23" s="239"/>
      <c r="VT23" s="239"/>
      <c r="VU23" s="239"/>
      <c r="VV23" s="239"/>
      <c r="VW23" s="239"/>
      <c r="VX23" s="239"/>
      <c r="VY23" s="239"/>
      <c r="VZ23" s="239"/>
      <c r="WA23" s="239"/>
      <c r="WB23" s="239"/>
      <c r="WC23" s="239"/>
      <c r="WD23" s="239"/>
      <c r="WE23" s="239"/>
      <c r="WF23" s="239"/>
      <c r="WG23" s="239"/>
      <c r="WH23" s="239"/>
      <c r="WI23" s="239"/>
      <c r="WJ23" s="239"/>
      <c r="WK23" s="239"/>
      <c r="WL23" s="239"/>
      <c r="WM23" s="239"/>
      <c r="WN23" s="239"/>
      <c r="WO23" s="239"/>
      <c r="WP23" s="239"/>
      <c r="WQ23" s="239"/>
      <c r="WR23" s="239"/>
      <c r="WS23" s="239"/>
      <c r="WT23" s="239"/>
      <c r="WU23" s="239"/>
      <c r="WV23" s="239"/>
      <c r="WW23" s="239"/>
      <c r="WX23" s="239"/>
      <c r="WY23" s="239"/>
      <c r="WZ23" s="239"/>
      <c r="XA23" s="239"/>
      <c r="XB23" s="239"/>
      <c r="XC23" s="239"/>
      <c r="XD23" s="239"/>
      <c r="XE23" s="239"/>
      <c r="XF23" s="239"/>
      <c r="XG23" s="239"/>
      <c r="XH23" s="239"/>
      <c r="XI23" s="239"/>
      <c r="XJ23" s="239"/>
      <c r="XK23" s="239"/>
      <c r="XL23" s="239"/>
      <c r="XM23" s="239"/>
      <c r="XN23" s="239"/>
      <c r="XO23" s="239"/>
      <c r="XP23" s="239"/>
      <c r="XQ23" s="239"/>
      <c r="XR23" s="239"/>
      <c r="XS23" s="239"/>
      <c r="XT23" s="239"/>
      <c r="XU23" s="239"/>
      <c r="XV23" s="239"/>
      <c r="XW23" s="239"/>
      <c r="XX23" s="239"/>
      <c r="XY23" s="239"/>
      <c r="XZ23" s="239"/>
      <c r="YA23" s="239"/>
      <c r="YB23" s="239"/>
      <c r="YC23" s="239"/>
      <c r="YD23" s="239"/>
      <c r="YE23" s="239"/>
      <c r="YF23" s="239"/>
      <c r="YG23" s="239"/>
      <c r="YH23" s="239"/>
      <c r="YI23" s="239"/>
      <c r="YJ23" s="239"/>
      <c r="YK23" s="239"/>
      <c r="YL23" s="239"/>
      <c r="YM23" s="239"/>
      <c r="YN23" s="239"/>
      <c r="YO23" s="239"/>
      <c r="YP23" s="239"/>
      <c r="YQ23" s="239"/>
      <c r="YR23" s="239"/>
      <c r="YS23" s="239"/>
      <c r="YT23" s="239"/>
      <c r="YU23" s="239"/>
      <c r="YV23" s="239"/>
      <c r="YW23" s="239"/>
      <c r="YX23" s="239"/>
      <c r="YY23" s="239"/>
      <c r="YZ23" s="239"/>
      <c r="ZA23" s="239"/>
      <c r="ZB23" s="239"/>
      <c r="ZC23" s="239"/>
      <c r="ZD23" s="239"/>
      <c r="ZE23" s="239"/>
      <c r="ZF23" s="239"/>
      <c r="ZG23" s="239"/>
      <c r="ZH23" s="239"/>
      <c r="ZI23" s="239"/>
      <c r="ZJ23" s="239"/>
      <c r="ZK23" s="239"/>
      <c r="ZL23" s="239"/>
      <c r="ZM23" s="239"/>
      <c r="ZN23" s="239"/>
      <c r="ZO23" s="239"/>
      <c r="ZP23" s="239"/>
      <c r="ZQ23" s="239"/>
      <c r="ZR23" s="239"/>
      <c r="ZS23" s="239"/>
      <c r="ZT23" s="239"/>
      <c r="ZU23" s="239"/>
      <c r="ZV23" s="239"/>
      <c r="ZW23" s="239"/>
      <c r="ZX23" s="239"/>
      <c r="ZY23" s="239"/>
      <c r="ZZ23" s="239"/>
      <c r="AAA23" s="239"/>
      <c r="AAB23" s="239"/>
      <c r="AAC23" s="239"/>
      <c r="AAD23" s="239"/>
      <c r="AAE23" s="239"/>
      <c r="AAF23" s="239"/>
      <c r="AAG23" s="239"/>
      <c r="AAH23" s="239"/>
      <c r="AAI23" s="239"/>
      <c r="AAJ23" s="239"/>
      <c r="AAK23" s="239"/>
      <c r="AAL23" s="239"/>
      <c r="AAM23" s="239"/>
      <c r="AAN23" s="239"/>
      <c r="AAO23" s="239"/>
      <c r="AAP23" s="239"/>
      <c r="AAQ23" s="239"/>
      <c r="AAR23" s="239"/>
      <c r="AAS23" s="239"/>
      <c r="AAT23" s="239"/>
      <c r="AAU23" s="239"/>
      <c r="AAV23" s="239"/>
      <c r="AAW23" s="239"/>
      <c r="AAX23" s="239"/>
      <c r="AAY23" s="239"/>
      <c r="AAZ23" s="239"/>
      <c r="ABA23" s="239"/>
      <c r="ABB23" s="239"/>
      <c r="ABC23" s="239"/>
      <c r="ABD23" s="239"/>
      <c r="ABE23" s="239"/>
      <c r="ABF23" s="239"/>
      <c r="ABG23" s="239"/>
      <c r="ABH23" s="239"/>
      <c r="ABI23" s="239"/>
      <c r="ABJ23" s="239"/>
      <c r="ABK23" s="239"/>
      <c r="ABL23" s="239"/>
      <c r="ABM23" s="239"/>
      <c r="ABN23" s="239"/>
      <c r="ABO23" s="239"/>
      <c r="ABP23" s="239"/>
      <c r="ABQ23" s="239"/>
      <c r="ABR23" s="239"/>
      <c r="ABS23" s="239"/>
      <c r="ABT23" s="239"/>
      <c r="ABU23" s="239"/>
      <c r="ABV23" s="239"/>
      <c r="ABW23" s="239"/>
      <c r="ABX23" s="239"/>
      <c r="ABY23" s="239"/>
      <c r="ABZ23" s="239"/>
      <c r="ACA23" s="239"/>
      <c r="ACB23" s="239"/>
      <c r="ACC23" s="239"/>
      <c r="ACD23" s="239"/>
      <c r="ACE23" s="239"/>
      <c r="ACF23" s="239"/>
      <c r="ACG23" s="239"/>
      <c r="ACH23" s="239"/>
      <c r="ACI23" s="239"/>
      <c r="ACJ23" s="239"/>
      <c r="ACK23" s="239"/>
      <c r="ACL23" s="239"/>
      <c r="ACM23" s="239"/>
      <c r="ACN23" s="239"/>
      <c r="ACO23" s="239"/>
      <c r="ACP23" s="239"/>
      <c r="ACQ23" s="239"/>
      <c r="ACR23" s="239"/>
      <c r="ACS23" s="239"/>
      <c r="ACT23" s="239"/>
      <c r="ACU23" s="239"/>
      <c r="ACV23" s="239"/>
      <c r="ACW23" s="239"/>
      <c r="ACX23" s="239"/>
      <c r="ACY23" s="239"/>
      <c r="ACZ23" s="239"/>
      <c r="ADA23" s="239"/>
      <c r="ADB23" s="239"/>
      <c r="ADC23" s="239"/>
      <c r="ADD23" s="239"/>
      <c r="ADE23" s="239"/>
      <c r="ADF23" s="239"/>
      <c r="ADG23" s="239"/>
      <c r="ADH23" s="239"/>
      <c r="ADI23" s="239"/>
      <c r="ADJ23" s="239"/>
      <c r="ADK23" s="239"/>
      <c r="ADL23" s="239"/>
      <c r="ADM23" s="239"/>
      <c r="ADN23" s="239"/>
      <c r="ADO23" s="239"/>
      <c r="ADP23" s="239"/>
      <c r="ADQ23" s="239"/>
      <c r="ADR23" s="239"/>
      <c r="ADS23" s="239"/>
      <c r="ADT23" s="239"/>
      <c r="ADU23" s="239"/>
      <c r="ADV23" s="239"/>
      <c r="ADW23" s="239"/>
      <c r="ADX23" s="239"/>
      <c r="ADY23" s="239"/>
      <c r="ADZ23" s="239"/>
      <c r="AEA23" s="239"/>
      <c r="AEB23" s="239"/>
      <c r="AEC23" s="239"/>
      <c r="AED23" s="239"/>
      <c r="AEE23" s="239"/>
      <c r="AEF23" s="239"/>
      <c r="AEG23" s="239"/>
      <c r="AEH23" s="239"/>
      <c r="AEI23" s="239"/>
      <c r="AEJ23" s="239"/>
      <c r="AEK23" s="239"/>
      <c r="AEL23" s="239"/>
      <c r="AEM23" s="239"/>
      <c r="AEN23" s="239"/>
      <c r="AEO23" s="239"/>
      <c r="AEP23" s="239"/>
      <c r="AEQ23" s="239"/>
      <c r="AER23" s="239"/>
      <c r="AES23" s="239"/>
      <c r="AET23" s="239"/>
      <c r="AEU23" s="239"/>
      <c r="AEV23" s="239"/>
      <c r="AEW23" s="239"/>
      <c r="AEX23" s="239"/>
      <c r="AEY23" s="239"/>
      <c r="AEZ23" s="239"/>
      <c r="AFA23" s="239"/>
      <c r="AFB23" s="239"/>
      <c r="AFC23" s="239"/>
      <c r="AFD23" s="239"/>
      <c r="AFE23" s="239"/>
      <c r="AFF23" s="239"/>
      <c r="AFG23" s="239"/>
      <c r="AFH23" s="239"/>
      <c r="AFI23" s="239"/>
      <c r="AFJ23" s="239"/>
      <c r="AFK23" s="239"/>
      <c r="AFL23" s="239"/>
      <c r="AFM23" s="239"/>
      <c r="AFN23" s="239"/>
      <c r="AFO23" s="239"/>
      <c r="AFP23" s="239"/>
      <c r="AFQ23" s="239"/>
      <c r="AFR23" s="239"/>
      <c r="AFS23" s="239"/>
      <c r="AFT23" s="239"/>
      <c r="AFU23" s="239"/>
      <c r="AFV23" s="239"/>
      <c r="AFW23" s="239"/>
      <c r="AFX23" s="239"/>
      <c r="AFY23" s="239"/>
      <c r="AFZ23" s="239"/>
      <c r="AGA23" s="239"/>
      <c r="AGB23" s="239"/>
      <c r="AGC23" s="239"/>
      <c r="AGD23" s="239"/>
      <c r="AGE23" s="239"/>
      <c r="AGF23" s="239"/>
      <c r="AGG23" s="239"/>
      <c r="AGH23" s="239"/>
      <c r="AGI23" s="239"/>
      <c r="AGJ23" s="239"/>
      <c r="AGK23" s="239"/>
      <c r="AGL23" s="239"/>
      <c r="AGM23" s="239"/>
      <c r="AGN23" s="239"/>
      <c r="AGO23" s="239"/>
      <c r="AGP23" s="239"/>
      <c r="AGQ23" s="239"/>
      <c r="AGR23" s="239"/>
      <c r="AGS23" s="239"/>
      <c r="AGT23" s="239"/>
      <c r="AGU23" s="239"/>
      <c r="AGV23" s="239"/>
      <c r="AGW23" s="239"/>
      <c r="AGX23" s="239"/>
      <c r="AGY23" s="239"/>
      <c r="AGZ23" s="239"/>
      <c r="AHA23" s="239"/>
      <c r="AHB23" s="239"/>
      <c r="AHC23" s="239"/>
      <c r="AHD23" s="239"/>
      <c r="AHE23" s="239"/>
      <c r="AHF23" s="239"/>
      <c r="AHG23" s="239"/>
      <c r="AHH23" s="239"/>
      <c r="AHI23" s="239"/>
      <c r="AHJ23" s="239"/>
      <c r="AHK23" s="239"/>
      <c r="AHL23" s="239"/>
      <c r="AHM23" s="239"/>
      <c r="AHN23" s="239"/>
      <c r="AHO23" s="239"/>
      <c r="AHP23" s="239"/>
      <c r="AHQ23" s="239"/>
      <c r="AHR23" s="239"/>
      <c r="AHS23" s="239"/>
      <c r="AHT23" s="239"/>
      <c r="AHU23" s="239"/>
      <c r="AHV23" s="239"/>
      <c r="AHW23" s="239"/>
      <c r="AHX23" s="239"/>
      <c r="AHY23" s="239"/>
      <c r="AHZ23" s="239"/>
      <c r="AIA23" s="239"/>
      <c r="AIB23" s="239"/>
      <c r="AIC23" s="239"/>
      <c r="AID23" s="239"/>
      <c r="AIE23" s="239"/>
      <c r="AIF23" s="239"/>
      <c r="AIG23" s="239"/>
      <c r="AIH23" s="239"/>
      <c r="AII23" s="239"/>
      <c r="AIJ23" s="239"/>
      <c r="AIK23" s="239"/>
      <c r="AIL23" s="239"/>
      <c r="AIM23" s="239"/>
      <c r="AIN23" s="239"/>
      <c r="AIO23" s="239"/>
      <c r="AIP23" s="239"/>
      <c r="AIQ23" s="239"/>
      <c r="AIR23" s="239"/>
      <c r="AIS23" s="239"/>
      <c r="AIT23" s="239"/>
      <c r="AIU23" s="239"/>
      <c r="AIV23" s="239"/>
      <c r="AIW23" s="239"/>
      <c r="AIX23" s="239"/>
      <c r="AIY23" s="239"/>
      <c r="AIZ23" s="239"/>
      <c r="AJA23" s="239"/>
      <c r="AJB23" s="239"/>
      <c r="AJC23" s="239"/>
      <c r="AJD23" s="239"/>
      <c r="AJE23" s="239"/>
      <c r="AJF23" s="239"/>
      <c r="AJG23" s="239"/>
      <c r="AJH23" s="239"/>
      <c r="AJI23" s="239"/>
      <c r="AJJ23" s="239"/>
      <c r="AJK23" s="239"/>
      <c r="AJL23" s="239"/>
      <c r="AJM23" s="239"/>
      <c r="AJN23" s="239"/>
      <c r="AJO23" s="239"/>
      <c r="AJP23" s="239"/>
      <c r="AJQ23" s="239"/>
      <c r="AJR23" s="239"/>
      <c r="AJS23" s="239"/>
      <c r="AJT23" s="239"/>
      <c r="AJU23" s="239"/>
      <c r="AJV23" s="239"/>
      <c r="AJW23" s="239"/>
      <c r="AJX23" s="239"/>
      <c r="AJY23" s="239"/>
      <c r="AJZ23" s="239"/>
      <c r="AKA23" s="239"/>
      <c r="AKB23" s="239"/>
      <c r="AKC23" s="239"/>
      <c r="AKD23" s="239"/>
      <c r="AKE23" s="239"/>
      <c r="AKF23" s="239"/>
      <c r="AKG23" s="239"/>
      <c r="AKH23" s="239"/>
      <c r="AKI23" s="239"/>
      <c r="AKJ23" s="239"/>
      <c r="AKK23" s="239"/>
      <c r="AKL23" s="239"/>
      <c r="AKM23" s="239"/>
      <c r="AKN23" s="239"/>
      <c r="AKO23" s="239"/>
      <c r="AKP23" s="239"/>
      <c r="AKQ23" s="239"/>
      <c r="AKR23" s="239"/>
      <c r="AKS23" s="239"/>
      <c r="AKT23" s="239"/>
      <c r="AKU23" s="239"/>
      <c r="AKV23" s="239"/>
      <c r="AKW23" s="239"/>
      <c r="AKX23" s="239"/>
      <c r="AKY23" s="239"/>
      <c r="AKZ23" s="239"/>
      <c r="ALA23" s="239"/>
      <c r="ALB23" s="239"/>
      <c r="ALC23" s="239"/>
      <c r="ALD23" s="239"/>
      <c r="ALE23" s="239"/>
      <c r="ALF23" s="239"/>
      <c r="ALG23" s="239"/>
      <c r="ALH23" s="239"/>
      <c r="ALI23" s="239"/>
      <c r="ALJ23" s="239"/>
      <c r="ALK23" s="239"/>
      <c r="ALL23" s="239"/>
      <c r="ALM23" s="239"/>
      <c r="ALN23" s="239"/>
      <c r="ALO23" s="239"/>
      <c r="ALP23" s="239"/>
      <c r="ALQ23" s="239"/>
      <c r="ALR23" s="239"/>
      <c r="ALS23" s="239"/>
      <c r="ALT23" s="239"/>
      <c r="ALU23" s="239"/>
      <c r="ALV23" s="239"/>
      <c r="ALW23" s="239"/>
      <c r="ALX23" s="239"/>
      <c r="ALY23" s="239"/>
      <c r="ALZ23" s="239"/>
      <c r="AMA23" s="239"/>
      <c r="AMB23" s="239"/>
      <c r="AMC23" s="239"/>
      <c r="AMD23" s="239"/>
      <c r="AME23" s="239"/>
      <c r="AMF23" s="239"/>
      <c r="AMG23" s="239"/>
      <c r="AMH23" s="239"/>
      <c r="AMI23" s="239"/>
    </row>
    <row r="24" spans="2:1023">
      <c r="B24" s="216"/>
      <c r="C24" s="272" t="s">
        <v>24</v>
      </c>
      <c r="D24" s="252"/>
      <c r="E24" s="253"/>
      <c r="F24" s="253"/>
      <c r="G24" s="253"/>
      <c r="H24" s="253"/>
      <c r="I24" s="254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239"/>
      <c r="BR24" s="239"/>
      <c r="BS24" s="239"/>
      <c r="BT24" s="239"/>
      <c r="BU24" s="239"/>
      <c r="BV24" s="239"/>
      <c r="BW24" s="239"/>
      <c r="BX24" s="239"/>
      <c r="BY24" s="239"/>
      <c r="BZ24" s="239"/>
      <c r="CA24" s="239"/>
      <c r="CB24" s="239"/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239"/>
      <c r="DO24" s="239"/>
      <c r="DP24" s="239"/>
      <c r="DQ24" s="239"/>
      <c r="DR24" s="239"/>
      <c r="DS24" s="239"/>
      <c r="DT24" s="239"/>
      <c r="DU24" s="239"/>
      <c r="DV24" s="239"/>
      <c r="DW24" s="239"/>
      <c r="DX24" s="239"/>
      <c r="DY24" s="239"/>
      <c r="DZ24" s="239"/>
      <c r="EA24" s="239"/>
      <c r="EB24" s="239"/>
      <c r="EC24" s="239"/>
      <c r="ED24" s="239"/>
      <c r="EE24" s="239"/>
      <c r="EF24" s="239"/>
      <c r="EG24" s="239"/>
      <c r="EH24" s="239"/>
      <c r="EI24" s="239"/>
      <c r="EJ24" s="239"/>
      <c r="EK24" s="239"/>
      <c r="EL24" s="239"/>
      <c r="EM24" s="239"/>
      <c r="EN24" s="239"/>
      <c r="EO24" s="239"/>
      <c r="EP24" s="239"/>
      <c r="EQ24" s="239"/>
      <c r="ER24" s="239"/>
      <c r="ES24" s="239"/>
      <c r="ET24" s="239"/>
      <c r="EU24" s="239"/>
      <c r="EV24" s="239"/>
      <c r="EW24" s="239"/>
      <c r="EX24" s="239"/>
      <c r="EY24" s="239"/>
      <c r="EZ24" s="239"/>
      <c r="FA24" s="239"/>
      <c r="FB24" s="239"/>
      <c r="FC24" s="239"/>
      <c r="FD24" s="239"/>
      <c r="FE24" s="239"/>
      <c r="FF24" s="239"/>
      <c r="FG24" s="239"/>
      <c r="FH24" s="239"/>
      <c r="FI24" s="239"/>
      <c r="FJ24" s="239"/>
      <c r="FK24" s="239"/>
      <c r="FL24" s="239"/>
      <c r="FM24" s="239"/>
      <c r="FN24" s="239"/>
      <c r="FO24" s="239"/>
      <c r="FP24" s="239"/>
      <c r="FQ24" s="239"/>
      <c r="FR24" s="239"/>
      <c r="FS24" s="239"/>
      <c r="FT24" s="239"/>
      <c r="FU24" s="239"/>
      <c r="FV24" s="239"/>
      <c r="FW24" s="239"/>
      <c r="FX24" s="239"/>
      <c r="FY24" s="239"/>
      <c r="FZ24" s="239"/>
      <c r="GA24" s="239"/>
      <c r="GB24" s="239"/>
      <c r="GC24" s="239"/>
      <c r="GD24" s="239"/>
      <c r="GE24" s="239"/>
      <c r="GF24" s="239"/>
      <c r="GG24" s="239"/>
      <c r="GH24" s="239"/>
      <c r="GI24" s="239"/>
      <c r="GJ24" s="239"/>
      <c r="GK24" s="239"/>
      <c r="GL24" s="239"/>
      <c r="GM24" s="239"/>
      <c r="GN24" s="239"/>
      <c r="GO24" s="239"/>
      <c r="GP24" s="239"/>
      <c r="GQ24" s="239"/>
      <c r="GR24" s="239"/>
      <c r="GS24" s="239"/>
      <c r="GT24" s="239"/>
      <c r="GU24" s="239"/>
      <c r="GV24" s="239"/>
      <c r="GW24" s="239"/>
      <c r="GX24" s="239"/>
      <c r="GY24" s="239"/>
      <c r="GZ24" s="239"/>
      <c r="HA24" s="239"/>
      <c r="HB24" s="239"/>
      <c r="HC24" s="239"/>
      <c r="HD24" s="239"/>
      <c r="HE24" s="239"/>
      <c r="HF24" s="239"/>
      <c r="HG24" s="239"/>
      <c r="HH24" s="239"/>
      <c r="HI24" s="239"/>
      <c r="HJ24" s="239"/>
      <c r="HK24" s="239"/>
      <c r="HL24" s="239"/>
      <c r="HM24" s="239"/>
      <c r="HN24" s="239"/>
      <c r="HO24" s="239"/>
      <c r="HP24" s="239"/>
      <c r="HQ24" s="239"/>
      <c r="HR24" s="239"/>
      <c r="HS24" s="239"/>
      <c r="HT24" s="239"/>
      <c r="HU24" s="239"/>
      <c r="HV24" s="239"/>
      <c r="HW24" s="239"/>
      <c r="HX24" s="239"/>
      <c r="HY24" s="239"/>
      <c r="HZ24" s="239"/>
      <c r="IA24" s="239"/>
      <c r="IB24" s="239"/>
      <c r="IC24" s="239"/>
      <c r="ID24" s="239"/>
      <c r="IE24" s="239"/>
      <c r="IF24" s="239"/>
      <c r="IG24" s="239"/>
      <c r="IH24" s="239"/>
      <c r="II24" s="239"/>
      <c r="IJ24" s="239"/>
      <c r="IK24" s="239"/>
      <c r="IL24" s="239"/>
      <c r="IM24" s="239"/>
      <c r="IN24" s="239"/>
      <c r="IO24" s="239"/>
      <c r="IP24" s="239"/>
      <c r="IQ24" s="239"/>
      <c r="IR24" s="239"/>
      <c r="IS24" s="239"/>
      <c r="IT24" s="239"/>
      <c r="IU24" s="239"/>
      <c r="IV24" s="239"/>
      <c r="IW24" s="239"/>
      <c r="IX24" s="239"/>
      <c r="IY24" s="239"/>
      <c r="IZ24" s="239"/>
      <c r="JA24" s="239"/>
      <c r="JB24" s="239"/>
      <c r="JC24" s="239"/>
      <c r="JD24" s="239"/>
      <c r="JE24" s="239"/>
      <c r="JF24" s="239"/>
      <c r="JG24" s="239"/>
      <c r="JH24" s="239"/>
      <c r="JI24" s="239"/>
      <c r="JJ24" s="239"/>
      <c r="JK24" s="239"/>
      <c r="JL24" s="239"/>
      <c r="JM24" s="239"/>
      <c r="JN24" s="239"/>
      <c r="JO24" s="239"/>
      <c r="JP24" s="239"/>
      <c r="JQ24" s="239"/>
      <c r="JR24" s="239"/>
      <c r="JS24" s="239"/>
      <c r="JT24" s="239"/>
      <c r="JU24" s="239"/>
      <c r="JV24" s="239"/>
      <c r="JW24" s="239"/>
      <c r="JX24" s="239"/>
      <c r="JY24" s="239"/>
      <c r="JZ24" s="239"/>
      <c r="KA24" s="239"/>
      <c r="KB24" s="239"/>
      <c r="KC24" s="239"/>
      <c r="KD24" s="239"/>
      <c r="KE24" s="239"/>
      <c r="KF24" s="239"/>
      <c r="KG24" s="239"/>
      <c r="KH24" s="239"/>
      <c r="KI24" s="239"/>
      <c r="KJ24" s="239"/>
      <c r="KK24" s="239"/>
      <c r="KL24" s="239"/>
      <c r="KM24" s="239"/>
      <c r="KN24" s="239"/>
      <c r="KO24" s="239"/>
      <c r="KP24" s="239"/>
      <c r="KQ24" s="239"/>
      <c r="KR24" s="239"/>
      <c r="KS24" s="239"/>
      <c r="KT24" s="239"/>
      <c r="KU24" s="239"/>
      <c r="KV24" s="239"/>
      <c r="KW24" s="239"/>
      <c r="KX24" s="239"/>
      <c r="KY24" s="239"/>
      <c r="KZ24" s="239"/>
      <c r="LA24" s="239"/>
      <c r="LB24" s="239"/>
      <c r="LC24" s="239"/>
      <c r="LD24" s="239"/>
      <c r="LE24" s="239"/>
      <c r="LF24" s="239"/>
      <c r="LG24" s="239"/>
      <c r="LH24" s="239"/>
      <c r="LI24" s="239"/>
      <c r="LJ24" s="239"/>
      <c r="LK24" s="239"/>
      <c r="LL24" s="239"/>
      <c r="LM24" s="239"/>
      <c r="LN24" s="239"/>
      <c r="LO24" s="239"/>
      <c r="LP24" s="239"/>
      <c r="LQ24" s="239"/>
      <c r="LR24" s="239"/>
      <c r="LS24" s="239"/>
      <c r="LT24" s="239"/>
      <c r="LU24" s="239"/>
      <c r="LV24" s="239"/>
      <c r="LW24" s="239"/>
      <c r="LX24" s="239"/>
      <c r="LY24" s="239"/>
      <c r="LZ24" s="239"/>
      <c r="MA24" s="239"/>
      <c r="MB24" s="239"/>
      <c r="MC24" s="239"/>
      <c r="MD24" s="239"/>
      <c r="ME24" s="239"/>
      <c r="MF24" s="239"/>
      <c r="MG24" s="239"/>
      <c r="MH24" s="239"/>
      <c r="MI24" s="239"/>
      <c r="MJ24" s="239"/>
      <c r="MK24" s="239"/>
      <c r="ML24" s="239"/>
      <c r="MM24" s="239"/>
      <c r="MN24" s="239"/>
      <c r="MO24" s="239"/>
      <c r="MP24" s="239"/>
      <c r="MQ24" s="239"/>
      <c r="MR24" s="239"/>
      <c r="MS24" s="239"/>
      <c r="MT24" s="239"/>
      <c r="MU24" s="239"/>
      <c r="MV24" s="239"/>
      <c r="MW24" s="239"/>
      <c r="MX24" s="239"/>
      <c r="MY24" s="239"/>
      <c r="MZ24" s="239"/>
      <c r="NA24" s="239"/>
      <c r="NB24" s="239"/>
      <c r="NC24" s="239"/>
      <c r="ND24" s="239"/>
      <c r="NE24" s="239"/>
      <c r="NF24" s="239"/>
      <c r="NG24" s="239"/>
      <c r="NH24" s="239"/>
      <c r="NI24" s="239"/>
      <c r="NJ24" s="239"/>
      <c r="NK24" s="239"/>
      <c r="NL24" s="239"/>
      <c r="NM24" s="239"/>
      <c r="NN24" s="239"/>
      <c r="NO24" s="239"/>
      <c r="NP24" s="239"/>
      <c r="NQ24" s="239"/>
      <c r="NR24" s="239"/>
      <c r="NS24" s="239"/>
      <c r="NT24" s="239"/>
      <c r="NU24" s="239"/>
      <c r="NV24" s="239"/>
      <c r="NW24" s="239"/>
      <c r="NX24" s="239"/>
      <c r="NY24" s="239"/>
      <c r="NZ24" s="239"/>
      <c r="OA24" s="239"/>
      <c r="OB24" s="239"/>
      <c r="OC24" s="239"/>
      <c r="OD24" s="239"/>
      <c r="OE24" s="239"/>
      <c r="OF24" s="239"/>
      <c r="OG24" s="239"/>
      <c r="OH24" s="239"/>
      <c r="OI24" s="239"/>
      <c r="OJ24" s="239"/>
      <c r="OK24" s="239"/>
      <c r="OL24" s="239"/>
      <c r="OM24" s="239"/>
      <c r="ON24" s="239"/>
      <c r="OO24" s="239"/>
      <c r="OP24" s="239"/>
      <c r="OQ24" s="239"/>
      <c r="OR24" s="239"/>
      <c r="OS24" s="239"/>
      <c r="OT24" s="239"/>
      <c r="OU24" s="239"/>
      <c r="OV24" s="239"/>
      <c r="OW24" s="239"/>
      <c r="OX24" s="239"/>
      <c r="OY24" s="239"/>
      <c r="OZ24" s="239"/>
      <c r="PA24" s="239"/>
      <c r="PB24" s="239"/>
      <c r="PC24" s="239"/>
      <c r="PD24" s="239"/>
      <c r="PE24" s="239"/>
      <c r="PF24" s="239"/>
      <c r="PG24" s="239"/>
      <c r="PH24" s="239"/>
      <c r="PI24" s="239"/>
      <c r="PJ24" s="239"/>
      <c r="PK24" s="239"/>
      <c r="PL24" s="239"/>
      <c r="PM24" s="239"/>
      <c r="PN24" s="239"/>
      <c r="PO24" s="239"/>
      <c r="PP24" s="239"/>
      <c r="PQ24" s="239"/>
      <c r="PR24" s="239"/>
      <c r="PS24" s="239"/>
      <c r="PT24" s="239"/>
      <c r="PU24" s="239"/>
      <c r="PV24" s="239"/>
      <c r="PW24" s="239"/>
      <c r="PX24" s="239"/>
      <c r="PY24" s="239"/>
      <c r="PZ24" s="239"/>
      <c r="QA24" s="239"/>
      <c r="QB24" s="239"/>
      <c r="QC24" s="239"/>
      <c r="QD24" s="239"/>
      <c r="QE24" s="239"/>
      <c r="QF24" s="239"/>
      <c r="QG24" s="239"/>
      <c r="QH24" s="239"/>
      <c r="QI24" s="239"/>
      <c r="QJ24" s="239"/>
      <c r="QK24" s="239"/>
      <c r="QL24" s="239"/>
      <c r="QM24" s="239"/>
      <c r="QN24" s="239"/>
      <c r="QO24" s="239"/>
      <c r="QP24" s="239"/>
      <c r="QQ24" s="239"/>
      <c r="QR24" s="239"/>
      <c r="QS24" s="239"/>
      <c r="QT24" s="239"/>
      <c r="QU24" s="239"/>
      <c r="QV24" s="239"/>
      <c r="QW24" s="239"/>
      <c r="QX24" s="239"/>
      <c r="QY24" s="239"/>
      <c r="QZ24" s="239"/>
      <c r="RA24" s="239"/>
      <c r="RB24" s="239"/>
      <c r="RC24" s="239"/>
      <c r="RD24" s="239"/>
      <c r="RE24" s="239"/>
      <c r="RF24" s="239"/>
      <c r="RG24" s="239"/>
      <c r="RH24" s="239"/>
      <c r="RI24" s="239"/>
      <c r="RJ24" s="239"/>
      <c r="RK24" s="239"/>
      <c r="RL24" s="239"/>
      <c r="RM24" s="239"/>
      <c r="RN24" s="239"/>
      <c r="RO24" s="239"/>
      <c r="RP24" s="239"/>
      <c r="RQ24" s="239"/>
      <c r="RR24" s="239"/>
      <c r="RS24" s="239"/>
      <c r="RT24" s="239"/>
      <c r="RU24" s="239"/>
      <c r="RV24" s="239"/>
      <c r="RW24" s="239"/>
      <c r="RX24" s="239"/>
      <c r="RY24" s="239"/>
      <c r="RZ24" s="239"/>
      <c r="SA24" s="239"/>
      <c r="SB24" s="239"/>
      <c r="SC24" s="239"/>
      <c r="SD24" s="239"/>
      <c r="SE24" s="239"/>
      <c r="SF24" s="239"/>
      <c r="SG24" s="239"/>
      <c r="SH24" s="239"/>
      <c r="SI24" s="239"/>
      <c r="SJ24" s="239"/>
      <c r="SK24" s="239"/>
      <c r="SL24" s="239"/>
      <c r="SM24" s="239"/>
      <c r="SN24" s="239"/>
      <c r="SO24" s="239"/>
      <c r="SP24" s="239"/>
      <c r="SQ24" s="239"/>
      <c r="SR24" s="239"/>
      <c r="SS24" s="239"/>
      <c r="ST24" s="239"/>
      <c r="SU24" s="239"/>
      <c r="SV24" s="239"/>
      <c r="SW24" s="239"/>
      <c r="SX24" s="239"/>
      <c r="SY24" s="239"/>
      <c r="SZ24" s="239"/>
      <c r="TA24" s="239"/>
      <c r="TB24" s="239"/>
      <c r="TC24" s="239"/>
      <c r="TD24" s="239"/>
      <c r="TE24" s="239"/>
      <c r="TF24" s="239"/>
      <c r="TG24" s="239"/>
      <c r="TH24" s="239"/>
      <c r="TI24" s="239"/>
      <c r="TJ24" s="239"/>
      <c r="TK24" s="239"/>
      <c r="TL24" s="239"/>
      <c r="TM24" s="239"/>
      <c r="TN24" s="239"/>
      <c r="TO24" s="239"/>
      <c r="TP24" s="239"/>
      <c r="TQ24" s="239"/>
      <c r="TR24" s="239"/>
      <c r="TS24" s="239"/>
      <c r="TT24" s="239"/>
      <c r="TU24" s="239"/>
      <c r="TV24" s="239"/>
      <c r="TW24" s="239"/>
      <c r="TX24" s="239"/>
      <c r="TY24" s="239"/>
      <c r="TZ24" s="239"/>
      <c r="UA24" s="239"/>
      <c r="UB24" s="239"/>
      <c r="UC24" s="239"/>
      <c r="UD24" s="239"/>
      <c r="UE24" s="239"/>
      <c r="UF24" s="239"/>
      <c r="UG24" s="239"/>
      <c r="UH24" s="239"/>
      <c r="UI24" s="239"/>
      <c r="UJ24" s="239"/>
      <c r="UK24" s="239"/>
      <c r="UL24" s="239"/>
      <c r="UM24" s="239"/>
      <c r="UN24" s="239"/>
      <c r="UO24" s="239"/>
      <c r="UP24" s="239"/>
      <c r="UQ24" s="239"/>
      <c r="UR24" s="239"/>
      <c r="US24" s="239"/>
      <c r="UT24" s="239"/>
      <c r="UU24" s="239"/>
      <c r="UV24" s="239"/>
      <c r="UW24" s="239"/>
      <c r="UX24" s="239"/>
      <c r="UY24" s="239"/>
      <c r="UZ24" s="239"/>
      <c r="VA24" s="239"/>
      <c r="VB24" s="239"/>
      <c r="VC24" s="239"/>
      <c r="VD24" s="239"/>
      <c r="VE24" s="239"/>
      <c r="VF24" s="239"/>
      <c r="VG24" s="239"/>
      <c r="VH24" s="239"/>
      <c r="VI24" s="239"/>
      <c r="VJ24" s="239"/>
      <c r="VK24" s="239"/>
      <c r="VL24" s="239"/>
      <c r="VM24" s="239"/>
      <c r="VN24" s="239"/>
      <c r="VO24" s="239"/>
      <c r="VP24" s="239"/>
      <c r="VQ24" s="239"/>
      <c r="VR24" s="239"/>
      <c r="VS24" s="239"/>
      <c r="VT24" s="239"/>
      <c r="VU24" s="239"/>
      <c r="VV24" s="239"/>
      <c r="VW24" s="239"/>
      <c r="VX24" s="239"/>
      <c r="VY24" s="239"/>
      <c r="VZ24" s="239"/>
      <c r="WA24" s="239"/>
      <c r="WB24" s="239"/>
      <c r="WC24" s="239"/>
      <c r="WD24" s="239"/>
      <c r="WE24" s="239"/>
      <c r="WF24" s="239"/>
      <c r="WG24" s="239"/>
      <c r="WH24" s="239"/>
      <c r="WI24" s="239"/>
      <c r="WJ24" s="239"/>
      <c r="WK24" s="239"/>
      <c r="WL24" s="239"/>
      <c r="WM24" s="239"/>
      <c r="WN24" s="239"/>
      <c r="WO24" s="239"/>
      <c r="WP24" s="239"/>
      <c r="WQ24" s="239"/>
      <c r="WR24" s="239"/>
      <c r="WS24" s="239"/>
      <c r="WT24" s="239"/>
      <c r="WU24" s="239"/>
      <c r="WV24" s="239"/>
      <c r="WW24" s="239"/>
      <c r="WX24" s="239"/>
      <c r="WY24" s="239"/>
      <c r="WZ24" s="239"/>
      <c r="XA24" s="239"/>
      <c r="XB24" s="239"/>
      <c r="XC24" s="239"/>
      <c r="XD24" s="239"/>
      <c r="XE24" s="239"/>
      <c r="XF24" s="239"/>
      <c r="XG24" s="239"/>
      <c r="XH24" s="239"/>
      <c r="XI24" s="239"/>
      <c r="XJ24" s="239"/>
      <c r="XK24" s="239"/>
      <c r="XL24" s="239"/>
      <c r="XM24" s="239"/>
      <c r="XN24" s="239"/>
      <c r="XO24" s="239"/>
      <c r="XP24" s="239"/>
      <c r="XQ24" s="239"/>
      <c r="XR24" s="239"/>
      <c r="XS24" s="239"/>
      <c r="XT24" s="239"/>
      <c r="XU24" s="239"/>
      <c r="XV24" s="239"/>
      <c r="XW24" s="239"/>
      <c r="XX24" s="239"/>
      <c r="XY24" s="239"/>
      <c r="XZ24" s="239"/>
      <c r="YA24" s="239"/>
      <c r="YB24" s="239"/>
      <c r="YC24" s="239"/>
      <c r="YD24" s="239"/>
      <c r="YE24" s="239"/>
      <c r="YF24" s="239"/>
      <c r="YG24" s="239"/>
      <c r="YH24" s="239"/>
      <c r="YI24" s="239"/>
      <c r="YJ24" s="239"/>
      <c r="YK24" s="239"/>
      <c r="YL24" s="239"/>
      <c r="YM24" s="239"/>
      <c r="YN24" s="239"/>
      <c r="YO24" s="239"/>
      <c r="YP24" s="239"/>
      <c r="YQ24" s="239"/>
      <c r="YR24" s="239"/>
      <c r="YS24" s="239"/>
      <c r="YT24" s="239"/>
      <c r="YU24" s="239"/>
      <c r="YV24" s="239"/>
      <c r="YW24" s="239"/>
      <c r="YX24" s="239"/>
      <c r="YY24" s="239"/>
      <c r="YZ24" s="239"/>
      <c r="ZA24" s="239"/>
      <c r="ZB24" s="239"/>
      <c r="ZC24" s="239"/>
      <c r="ZD24" s="239"/>
      <c r="ZE24" s="239"/>
      <c r="ZF24" s="239"/>
      <c r="ZG24" s="239"/>
      <c r="ZH24" s="239"/>
      <c r="ZI24" s="239"/>
      <c r="ZJ24" s="239"/>
      <c r="ZK24" s="239"/>
      <c r="ZL24" s="239"/>
      <c r="ZM24" s="239"/>
      <c r="ZN24" s="239"/>
      <c r="ZO24" s="239"/>
      <c r="ZP24" s="239"/>
      <c r="ZQ24" s="239"/>
      <c r="ZR24" s="239"/>
      <c r="ZS24" s="239"/>
      <c r="ZT24" s="239"/>
      <c r="ZU24" s="239"/>
      <c r="ZV24" s="239"/>
      <c r="ZW24" s="239"/>
      <c r="ZX24" s="239"/>
      <c r="ZY24" s="239"/>
      <c r="ZZ24" s="239"/>
      <c r="AAA24" s="239"/>
      <c r="AAB24" s="239"/>
      <c r="AAC24" s="239"/>
      <c r="AAD24" s="239"/>
      <c r="AAE24" s="239"/>
      <c r="AAF24" s="239"/>
      <c r="AAG24" s="239"/>
      <c r="AAH24" s="239"/>
      <c r="AAI24" s="239"/>
      <c r="AAJ24" s="239"/>
      <c r="AAK24" s="239"/>
      <c r="AAL24" s="239"/>
      <c r="AAM24" s="239"/>
      <c r="AAN24" s="239"/>
      <c r="AAO24" s="239"/>
      <c r="AAP24" s="239"/>
      <c r="AAQ24" s="239"/>
      <c r="AAR24" s="239"/>
      <c r="AAS24" s="239"/>
      <c r="AAT24" s="239"/>
      <c r="AAU24" s="239"/>
      <c r="AAV24" s="239"/>
      <c r="AAW24" s="239"/>
      <c r="AAX24" s="239"/>
      <c r="AAY24" s="239"/>
      <c r="AAZ24" s="239"/>
      <c r="ABA24" s="239"/>
      <c r="ABB24" s="239"/>
      <c r="ABC24" s="239"/>
      <c r="ABD24" s="239"/>
      <c r="ABE24" s="239"/>
      <c r="ABF24" s="239"/>
      <c r="ABG24" s="239"/>
      <c r="ABH24" s="239"/>
      <c r="ABI24" s="239"/>
      <c r="ABJ24" s="239"/>
      <c r="ABK24" s="239"/>
      <c r="ABL24" s="239"/>
      <c r="ABM24" s="239"/>
      <c r="ABN24" s="239"/>
      <c r="ABO24" s="239"/>
      <c r="ABP24" s="239"/>
      <c r="ABQ24" s="239"/>
      <c r="ABR24" s="239"/>
      <c r="ABS24" s="239"/>
      <c r="ABT24" s="239"/>
      <c r="ABU24" s="239"/>
      <c r="ABV24" s="239"/>
      <c r="ABW24" s="239"/>
      <c r="ABX24" s="239"/>
      <c r="ABY24" s="239"/>
      <c r="ABZ24" s="239"/>
      <c r="ACA24" s="239"/>
      <c r="ACB24" s="239"/>
      <c r="ACC24" s="239"/>
      <c r="ACD24" s="239"/>
      <c r="ACE24" s="239"/>
      <c r="ACF24" s="239"/>
      <c r="ACG24" s="239"/>
      <c r="ACH24" s="239"/>
      <c r="ACI24" s="239"/>
      <c r="ACJ24" s="239"/>
      <c r="ACK24" s="239"/>
      <c r="ACL24" s="239"/>
      <c r="ACM24" s="239"/>
      <c r="ACN24" s="239"/>
      <c r="ACO24" s="239"/>
      <c r="ACP24" s="239"/>
      <c r="ACQ24" s="239"/>
      <c r="ACR24" s="239"/>
      <c r="ACS24" s="239"/>
      <c r="ACT24" s="239"/>
      <c r="ACU24" s="239"/>
      <c r="ACV24" s="239"/>
      <c r="ACW24" s="239"/>
      <c r="ACX24" s="239"/>
      <c r="ACY24" s="239"/>
      <c r="ACZ24" s="239"/>
      <c r="ADA24" s="239"/>
      <c r="ADB24" s="239"/>
      <c r="ADC24" s="239"/>
      <c r="ADD24" s="239"/>
      <c r="ADE24" s="239"/>
      <c r="ADF24" s="239"/>
      <c r="ADG24" s="239"/>
      <c r="ADH24" s="239"/>
      <c r="ADI24" s="239"/>
      <c r="ADJ24" s="239"/>
      <c r="ADK24" s="239"/>
      <c r="ADL24" s="239"/>
      <c r="ADM24" s="239"/>
      <c r="ADN24" s="239"/>
      <c r="ADO24" s="239"/>
      <c r="ADP24" s="239"/>
      <c r="ADQ24" s="239"/>
      <c r="ADR24" s="239"/>
      <c r="ADS24" s="239"/>
      <c r="ADT24" s="239"/>
      <c r="ADU24" s="239"/>
      <c r="ADV24" s="239"/>
      <c r="ADW24" s="239"/>
      <c r="ADX24" s="239"/>
      <c r="ADY24" s="239"/>
      <c r="ADZ24" s="239"/>
      <c r="AEA24" s="239"/>
      <c r="AEB24" s="239"/>
      <c r="AEC24" s="239"/>
      <c r="AED24" s="239"/>
      <c r="AEE24" s="239"/>
      <c r="AEF24" s="239"/>
      <c r="AEG24" s="239"/>
      <c r="AEH24" s="239"/>
      <c r="AEI24" s="239"/>
      <c r="AEJ24" s="239"/>
      <c r="AEK24" s="239"/>
      <c r="AEL24" s="239"/>
      <c r="AEM24" s="239"/>
      <c r="AEN24" s="239"/>
      <c r="AEO24" s="239"/>
      <c r="AEP24" s="239"/>
      <c r="AEQ24" s="239"/>
      <c r="AER24" s="239"/>
      <c r="AES24" s="239"/>
      <c r="AET24" s="239"/>
      <c r="AEU24" s="239"/>
      <c r="AEV24" s="239"/>
      <c r="AEW24" s="239"/>
      <c r="AEX24" s="239"/>
      <c r="AEY24" s="239"/>
      <c r="AEZ24" s="239"/>
      <c r="AFA24" s="239"/>
      <c r="AFB24" s="239"/>
      <c r="AFC24" s="239"/>
      <c r="AFD24" s="239"/>
      <c r="AFE24" s="239"/>
      <c r="AFF24" s="239"/>
      <c r="AFG24" s="239"/>
      <c r="AFH24" s="239"/>
      <c r="AFI24" s="239"/>
      <c r="AFJ24" s="239"/>
      <c r="AFK24" s="239"/>
      <c r="AFL24" s="239"/>
      <c r="AFM24" s="239"/>
      <c r="AFN24" s="239"/>
      <c r="AFO24" s="239"/>
      <c r="AFP24" s="239"/>
      <c r="AFQ24" s="239"/>
      <c r="AFR24" s="239"/>
      <c r="AFS24" s="239"/>
      <c r="AFT24" s="239"/>
      <c r="AFU24" s="239"/>
      <c r="AFV24" s="239"/>
      <c r="AFW24" s="239"/>
      <c r="AFX24" s="239"/>
      <c r="AFY24" s="239"/>
      <c r="AFZ24" s="239"/>
      <c r="AGA24" s="239"/>
      <c r="AGB24" s="239"/>
      <c r="AGC24" s="239"/>
      <c r="AGD24" s="239"/>
      <c r="AGE24" s="239"/>
      <c r="AGF24" s="239"/>
      <c r="AGG24" s="239"/>
      <c r="AGH24" s="239"/>
      <c r="AGI24" s="239"/>
      <c r="AGJ24" s="239"/>
      <c r="AGK24" s="239"/>
      <c r="AGL24" s="239"/>
      <c r="AGM24" s="239"/>
      <c r="AGN24" s="239"/>
      <c r="AGO24" s="239"/>
      <c r="AGP24" s="239"/>
      <c r="AGQ24" s="239"/>
      <c r="AGR24" s="239"/>
      <c r="AGS24" s="239"/>
      <c r="AGT24" s="239"/>
      <c r="AGU24" s="239"/>
      <c r="AGV24" s="239"/>
      <c r="AGW24" s="239"/>
      <c r="AGX24" s="239"/>
      <c r="AGY24" s="239"/>
      <c r="AGZ24" s="239"/>
      <c r="AHA24" s="239"/>
      <c r="AHB24" s="239"/>
      <c r="AHC24" s="239"/>
      <c r="AHD24" s="239"/>
      <c r="AHE24" s="239"/>
      <c r="AHF24" s="239"/>
      <c r="AHG24" s="239"/>
      <c r="AHH24" s="239"/>
      <c r="AHI24" s="239"/>
      <c r="AHJ24" s="239"/>
      <c r="AHK24" s="239"/>
      <c r="AHL24" s="239"/>
      <c r="AHM24" s="239"/>
      <c r="AHN24" s="239"/>
      <c r="AHO24" s="239"/>
      <c r="AHP24" s="239"/>
      <c r="AHQ24" s="239"/>
      <c r="AHR24" s="239"/>
      <c r="AHS24" s="239"/>
      <c r="AHT24" s="239"/>
      <c r="AHU24" s="239"/>
      <c r="AHV24" s="239"/>
      <c r="AHW24" s="239"/>
      <c r="AHX24" s="239"/>
      <c r="AHY24" s="239"/>
      <c r="AHZ24" s="239"/>
      <c r="AIA24" s="239"/>
      <c r="AIB24" s="239"/>
      <c r="AIC24" s="239"/>
      <c r="AID24" s="239"/>
      <c r="AIE24" s="239"/>
      <c r="AIF24" s="239"/>
      <c r="AIG24" s="239"/>
      <c r="AIH24" s="239"/>
      <c r="AII24" s="239"/>
      <c r="AIJ24" s="239"/>
      <c r="AIK24" s="239"/>
      <c r="AIL24" s="239"/>
      <c r="AIM24" s="239"/>
      <c r="AIN24" s="239"/>
      <c r="AIO24" s="239"/>
      <c r="AIP24" s="239"/>
      <c r="AIQ24" s="239"/>
      <c r="AIR24" s="239"/>
      <c r="AIS24" s="239"/>
      <c r="AIT24" s="239"/>
      <c r="AIU24" s="239"/>
      <c r="AIV24" s="239"/>
      <c r="AIW24" s="239"/>
      <c r="AIX24" s="239"/>
      <c r="AIY24" s="239"/>
      <c r="AIZ24" s="239"/>
      <c r="AJA24" s="239"/>
      <c r="AJB24" s="239"/>
      <c r="AJC24" s="239"/>
      <c r="AJD24" s="239"/>
      <c r="AJE24" s="239"/>
      <c r="AJF24" s="239"/>
      <c r="AJG24" s="239"/>
      <c r="AJH24" s="239"/>
      <c r="AJI24" s="239"/>
      <c r="AJJ24" s="239"/>
      <c r="AJK24" s="239"/>
      <c r="AJL24" s="239"/>
      <c r="AJM24" s="239"/>
      <c r="AJN24" s="239"/>
      <c r="AJO24" s="239"/>
      <c r="AJP24" s="239"/>
      <c r="AJQ24" s="239"/>
      <c r="AJR24" s="239"/>
      <c r="AJS24" s="239"/>
      <c r="AJT24" s="239"/>
      <c r="AJU24" s="239"/>
      <c r="AJV24" s="239"/>
      <c r="AJW24" s="239"/>
      <c r="AJX24" s="239"/>
      <c r="AJY24" s="239"/>
      <c r="AJZ24" s="239"/>
      <c r="AKA24" s="239"/>
      <c r="AKB24" s="239"/>
      <c r="AKC24" s="239"/>
      <c r="AKD24" s="239"/>
      <c r="AKE24" s="239"/>
      <c r="AKF24" s="239"/>
      <c r="AKG24" s="239"/>
      <c r="AKH24" s="239"/>
      <c r="AKI24" s="239"/>
      <c r="AKJ24" s="239"/>
      <c r="AKK24" s="239"/>
      <c r="AKL24" s="239"/>
      <c r="AKM24" s="239"/>
      <c r="AKN24" s="239"/>
      <c r="AKO24" s="239"/>
      <c r="AKP24" s="239"/>
      <c r="AKQ24" s="239"/>
      <c r="AKR24" s="239"/>
      <c r="AKS24" s="239"/>
      <c r="AKT24" s="239"/>
      <c r="AKU24" s="239"/>
      <c r="AKV24" s="239"/>
      <c r="AKW24" s="239"/>
      <c r="AKX24" s="239"/>
      <c r="AKY24" s="239"/>
      <c r="AKZ24" s="239"/>
      <c r="ALA24" s="239"/>
      <c r="ALB24" s="239"/>
      <c r="ALC24" s="239"/>
      <c r="ALD24" s="239"/>
      <c r="ALE24" s="239"/>
      <c r="ALF24" s="239"/>
      <c r="ALG24" s="239"/>
      <c r="ALH24" s="239"/>
      <c r="ALI24" s="239"/>
      <c r="ALJ24" s="239"/>
      <c r="ALK24" s="239"/>
      <c r="ALL24" s="239"/>
      <c r="ALM24" s="239"/>
      <c r="ALN24" s="239"/>
      <c r="ALO24" s="239"/>
      <c r="ALP24" s="239"/>
      <c r="ALQ24" s="239"/>
      <c r="ALR24" s="239"/>
      <c r="ALS24" s="239"/>
      <c r="ALT24" s="239"/>
      <c r="ALU24" s="239"/>
      <c r="ALV24" s="239"/>
      <c r="ALW24" s="239"/>
      <c r="ALX24" s="239"/>
      <c r="ALY24" s="239"/>
      <c r="ALZ24" s="239"/>
      <c r="AMA24" s="239"/>
      <c r="AMB24" s="239"/>
      <c r="AMC24" s="239"/>
      <c r="AMD24" s="239"/>
      <c r="AME24" s="239"/>
      <c r="AMF24" s="239"/>
      <c r="AMG24" s="239"/>
      <c r="AMH24" s="239"/>
      <c r="AMI24" s="239"/>
    </row>
    <row r="25" spans="2:1023" ht="16.5" customHeight="1" thickBot="1">
      <c r="B25" s="216"/>
      <c r="C25" s="418" t="s">
        <v>28</v>
      </c>
      <c r="D25" s="258"/>
      <c r="E25" s="259"/>
      <c r="F25" s="259"/>
      <c r="G25" s="259"/>
      <c r="H25" s="259"/>
      <c r="I25" s="260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  <c r="BY25" s="239"/>
      <c r="BZ25" s="239"/>
      <c r="CA25" s="239"/>
      <c r="CB25" s="239"/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239"/>
      <c r="DO25" s="239"/>
      <c r="DP25" s="239"/>
      <c r="DQ25" s="239"/>
      <c r="DR25" s="239"/>
      <c r="DS25" s="239"/>
      <c r="DT25" s="239"/>
      <c r="DU25" s="239"/>
      <c r="DV25" s="239"/>
      <c r="DW25" s="239"/>
      <c r="DX25" s="239"/>
      <c r="DY25" s="239"/>
      <c r="DZ25" s="239"/>
      <c r="EA25" s="239"/>
      <c r="EB25" s="239"/>
      <c r="EC25" s="239"/>
      <c r="ED25" s="239"/>
      <c r="EE25" s="239"/>
      <c r="EF25" s="239"/>
      <c r="EG25" s="239"/>
      <c r="EH25" s="239"/>
      <c r="EI25" s="239"/>
      <c r="EJ25" s="239"/>
      <c r="EK25" s="239"/>
      <c r="EL25" s="239"/>
      <c r="EM25" s="239"/>
      <c r="EN25" s="239"/>
      <c r="EO25" s="239"/>
      <c r="EP25" s="239"/>
      <c r="EQ25" s="239"/>
      <c r="ER25" s="239"/>
      <c r="ES25" s="239"/>
      <c r="ET25" s="239"/>
      <c r="EU25" s="239"/>
      <c r="EV25" s="239"/>
      <c r="EW25" s="239"/>
      <c r="EX25" s="239"/>
      <c r="EY25" s="239"/>
      <c r="EZ25" s="239"/>
      <c r="FA25" s="239"/>
      <c r="FB25" s="239"/>
      <c r="FC25" s="239"/>
      <c r="FD25" s="239"/>
      <c r="FE25" s="239"/>
      <c r="FF25" s="239"/>
      <c r="FG25" s="239"/>
      <c r="FH25" s="239"/>
      <c r="FI25" s="239"/>
      <c r="FJ25" s="239"/>
      <c r="FK25" s="239"/>
      <c r="FL25" s="239"/>
      <c r="FM25" s="239"/>
      <c r="FN25" s="239"/>
      <c r="FO25" s="239"/>
      <c r="FP25" s="239"/>
      <c r="FQ25" s="239"/>
      <c r="FR25" s="239"/>
      <c r="FS25" s="239"/>
      <c r="FT25" s="239"/>
      <c r="FU25" s="239"/>
      <c r="FV25" s="239"/>
      <c r="FW25" s="239"/>
      <c r="FX25" s="239"/>
      <c r="FY25" s="239"/>
      <c r="FZ25" s="239"/>
      <c r="GA25" s="239"/>
      <c r="GB25" s="239"/>
      <c r="GC25" s="239"/>
      <c r="GD25" s="239"/>
      <c r="GE25" s="239"/>
      <c r="GF25" s="239"/>
      <c r="GG25" s="239"/>
      <c r="GH25" s="239"/>
      <c r="GI25" s="239"/>
      <c r="GJ25" s="239"/>
      <c r="GK25" s="239"/>
      <c r="GL25" s="239"/>
      <c r="GM25" s="239"/>
      <c r="GN25" s="239"/>
      <c r="GO25" s="239"/>
      <c r="GP25" s="239"/>
      <c r="GQ25" s="239"/>
      <c r="GR25" s="239"/>
      <c r="GS25" s="239"/>
      <c r="GT25" s="239"/>
      <c r="GU25" s="239"/>
      <c r="GV25" s="239"/>
      <c r="GW25" s="239"/>
      <c r="GX25" s="239"/>
      <c r="GY25" s="239"/>
      <c r="GZ25" s="239"/>
      <c r="HA25" s="239"/>
      <c r="HB25" s="239"/>
      <c r="HC25" s="239"/>
      <c r="HD25" s="239"/>
      <c r="HE25" s="239"/>
      <c r="HF25" s="239"/>
      <c r="HG25" s="239"/>
      <c r="HH25" s="239"/>
      <c r="HI25" s="239"/>
      <c r="HJ25" s="239"/>
      <c r="HK25" s="239"/>
      <c r="HL25" s="239"/>
      <c r="HM25" s="239"/>
      <c r="HN25" s="239"/>
      <c r="HO25" s="239"/>
      <c r="HP25" s="239"/>
      <c r="HQ25" s="239"/>
      <c r="HR25" s="239"/>
      <c r="HS25" s="239"/>
      <c r="HT25" s="239"/>
      <c r="HU25" s="239"/>
      <c r="HV25" s="239"/>
      <c r="HW25" s="239"/>
      <c r="HX25" s="239"/>
      <c r="HY25" s="239"/>
      <c r="HZ25" s="239"/>
      <c r="IA25" s="239"/>
      <c r="IB25" s="239"/>
      <c r="IC25" s="239"/>
      <c r="ID25" s="239"/>
      <c r="IE25" s="239"/>
      <c r="IF25" s="239"/>
      <c r="IG25" s="239"/>
      <c r="IH25" s="239"/>
      <c r="II25" s="239"/>
      <c r="IJ25" s="239"/>
      <c r="IK25" s="239"/>
      <c r="IL25" s="239"/>
      <c r="IM25" s="239"/>
      <c r="IN25" s="239"/>
      <c r="IO25" s="239"/>
      <c r="IP25" s="239"/>
      <c r="IQ25" s="239"/>
      <c r="IR25" s="239"/>
      <c r="IS25" s="239"/>
      <c r="IT25" s="239"/>
      <c r="IU25" s="239"/>
      <c r="IV25" s="239"/>
      <c r="IW25" s="239"/>
      <c r="IX25" s="239"/>
      <c r="IY25" s="239"/>
      <c r="IZ25" s="239"/>
      <c r="JA25" s="239"/>
      <c r="JB25" s="239"/>
      <c r="JC25" s="239"/>
      <c r="JD25" s="239"/>
      <c r="JE25" s="239"/>
      <c r="JF25" s="239"/>
      <c r="JG25" s="239"/>
      <c r="JH25" s="239"/>
      <c r="JI25" s="239"/>
      <c r="JJ25" s="239"/>
      <c r="JK25" s="239"/>
      <c r="JL25" s="239"/>
      <c r="JM25" s="239"/>
      <c r="JN25" s="239"/>
      <c r="JO25" s="239"/>
      <c r="JP25" s="239"/>
      <c r="JQ25" s="239"/>
      <c r="JR25" s="239"/>
      <c r="JS25" s="239"/>
      <c r="JT25" s="239"/>
      <c r="JU25" s="239"/>
      <c r="JV25" s="239"/>
      <c r="JW25" s="239"/>
      <c r="JX25" s="239"/>
      <c r="JY25" s="239"/>
      <c r="JZ25" s="239"/>
      <c r="KA25" s="239"/>
      <c r="KB25" s="239"/>
      <c r="KC25" s="239"/>
      <c r="KD25" s="239"/>
      <c r="KE25" s="239"/>
      <c r="KF25" s="239"/>
      <c r="KG25" s="239"/>
      <c r="KH25" s="239"/>
      <c r="KI25" s="239"/>
      <c r="KJ25" s="239"/>
      <c r="KK25" s="239"/>
      <c r="KL25" s="239"/>
      <c r="KM25" s="239"/>
      <c r="KN25" s="239"/>
      <c r="KO25" s="239"/>
      <c r="KP25" s="239"/>
      <c r="KQ25" s="239"/>
      <c r="KR25" s="239"/>
      <c r="KS25" s="239"/>
      <c r="KT25" s="239"/>
      <c r="KU25" s="239"/>
      <c r="KV25" s="239"/>
      <c r="KW25" s="239"/>
      <c r="KX25" s="239"/>
      <c r="KY25" s="239"/>
      <c r="KZ25" s="239"/>
      <c r="LA25" s="239"/>
      <c r="LB25" s="239"/>
      <c r="LC25" s="239"/>
      <c r="LD25" s="239"/>
      <c r="LE25" s="239"/>
      <c r="LF25" s="239"/>
      <c r="LG25" s="239"/>
      <c r="LH25" s="239"/>
      <c r="LI25" s="239"/>
      <c r="LJ25" s="239"/>
      <c r="LK25" s="239"/>
      <c r="LL25" s="239"/>
      <c r="LM25" s="239"/>
      <c r="LN25" s="239"/>
      <c r="LO25" s="239"/>
      <c r="LP25" s="239"/>
      <c r="LQ25" s="239"/>
      <c r="LR25" s="239"/>
      <c r="LS25" s="239"/>
      <c r="LT25" s="239"/>
      <c r="LU25" s="239"/>
      <c r="LV25" s="239"/>
      <c r="LW25" s="239"/>
      <c r="LX25" s="239"/>
      <c r="LY25" s="239"/>
      <c r="LZ25" s="239"/>
      <c r="MA25" s="239"/>
      <c r="MB25" s="239"/>
      <c r="MC25" s="239"/>
      <c r="MD25" s="239"/>
      <c r="ME25" s="239"/>
      <c r="MF25" s="239"/>
      <c r="MG25" s="239"/>
      <c r="MH25" s="239"/>
      <c r="MI25" s="239"/>
      <c r="MJ25" s="239"/>
      <c r="MK25" s="239"/>
      <c r="ML25" s="239"/>
      <c r="MM25" s="239"/>
      <c r="MN25" s="239"/>
      <c r="MO25" s="239"/>
      <c r="MP25" s="239"/>
      <c r="MQ25" s="239"/>
      <c r="MR25" s="239"/>
      <c r="MS25" s="239"/>
      <c r="MT25" s="239"/>
      <c r="MU25" s="239"/>
      <c r="MV25" s="239"/>
      <c r="MW25" s="239"/>
      <c r="MX25" s="239"/>
      <c r="MY25" s="239"/>
      <c r="MZ25" s="239"/>
      <c r="NA25" s="239"/>
      <c r="NB25" s="239"/>
      <c r="NC25" s="239"/>
      <c r="ND25" s="239"/>
      <c r="NE25" s="239"/>
      <c r="NF25" s="239"/>
      <c r="NG25" s="239"/>
      <c r="NH25" s="239"/>
      <c r="NI25" s="239"/>
      <c r="NJ25" s="239"/>
      <c r="NK25" s="239"/>
      <c r="NL25" s="239"/>
      <c r="NM25" s="239"/>
      <c r="NN25" s="239"/>
      <c r="NO25" s="239"/>
      <c r="NP25" s="239"/>
      <c r="NQ25" s="239"/>
      <c r="NR25" s="239"/>
      <c r="NS25" s="239"/>
      <c r="NT25" s="239"/>
      <c r="NU25" s="239"/>
      <c r="NV25" s="239"/>
      <c r="NW25" s="239"/>
      <c r="NX25" s="239"/>
      <c r="NY25" s="239"/>
      <c r="NZ25" s="239"/>
      <c r="OA25" s="239"/>
      <c r="OB25" s="239"/>
      <c r="OC25" s="239"/>
      <c r="OD25" s="239"/>
      <c r="OE25" s="239"/>
      <c r="OF25" s="239"/>
      <c r="OG25" s="239"/>
      <c r="OH25" s="239"/>
      <c r="OI25" s="239"/>
      <c r="OJ25" s="239"/>
      <c r="OK25" s="239"/>
      <c r="OL25" s="239"/>
      <c r="OM25" s="239"/>
      <c r="ON25" s="239"/>
      <c r="OO25" s="239"/>
      <c r="OP25" s="239"/>
      <c r="OQ25" s="239"/>
      <c r="OR25" s="239"/>
      <c r="OS25" s="239"/>
      <c r="OT25" s="239"/>
      <c r="OU25" s="239"/>
      <c r="OV25" s="239"/>
      <c r="OW25" s="239"/>
      <c r="OX25" s="239"/>
      <c r="OY25" s="239"/>
      <c r="OZ25" s="239"/>
      <c r="PA25" s="239"/>
      <c r="PB25" s="239"/>
      <c r="PC25" s="239"/>
      <c r="PD25" s="239"/>
      <c r="PE25" s="239"/>
      <c r="PF25" s="239"/>
      <c r="PG25" s="239"/>
      <c r="PH25" s="239"/>
      <c r="PI25" s="239"/>
      <c r="PJ25" s="239"/>
      <c r="PK25" s="239"/>
      <c r="PL25" s="239"/>
      <c r="PM25" s="239"/>
      <c r="PN25" s="239"/>
      <c r="PO25" s="239"/>
      <c r="PP25" s="239"/>
      <c r="PQ25" s="239"/>
      <c r="PR25" s="239"/>
      <c r="PS25" s="239"/>
      <c r="PT25" s="239"/>
      <c r="PU25" s="239"/>
      <c r="PV25" s="239"/>
      <c r="PW25" s="239"/>
      <c r="PX25" s="239"/>
      <c r="PY25" s="239"/>
      <c r="PZ25" s="239"/>
      <c r="QA25" s="239"/>
      <c r="QB25" s="239"/>
      <c r="QC25" s="239"/>
      <c r="QD25" s="239"/>
      <c r="QE25" s="239"/>
      <c r="QF25" s="239"/>
      <c r="QG25" s="239"/>
      <c r="QH25" s="239"/>
      <c r="QI25" s="239"/>
      <c r="QJ25" s="239"/>
      <c r="QK25" s="239"/>
      <c r="QL25" s="239"/>
      <c r="QM25" s="239"/>
      <c r="QN25" s="239"/>
      <c r="QO25" s="239"/>
      <c r="QP25" s="239"/>
      <c r="QQ25" s="239"/>
      <c r="QR25" s="239"/>
      <c r="QS25" s="239"/>
      <c r="QT25" s="239"/>
      <c r="QU25" s="239"/>
      <c r="QV25" s="239"/>
      <c r="QW25" s="239"/>
      <c r="QX25" s="239"/>
      <c r="QY25" s="239"/>
      <c r="QZ25" s="239"/>
      <c r="RA25" s="239"/>
      <c r="RB25" s="239"/>
      <c r="RC25" s="239"/>
      <c r="RD25" s="239"/>
      <c r="RE25" s="239"/>
      <c r="RF25" s="239"/>
      <c r="RG25" s="239"/>
      <c r="RH25" s="239"/>
      <c r="RI25" s="239"/>
      <c r="RJ25" s="239"/>
      <c r="RK25" s="239"/>
      <c r="RL25" s="239"/>
      <c r="RM25" s="239"/>
      <c r="RN25" s="239"/>
      <c r="RO25" s="239"/>
      <c r="RP25" s="239"/>
      <c r="RQ25" s="239"/>
      <c r="RR25" s="239"/>
      <c r="RS25" s="239"/>
      <c r="RT25" s="239"/>
      <c r="RU25" s="239"/>
      <c r="RV25" s="239"/>
      <c r="RW25" s="239"/>
      <c r="RX25" s="239"/>
      <c r="RY25" s="239"/>
      <c r="RZ25" s="239"/>
      <c r="SA25" s="239"/>
      <c r="SB25" s="239"/>
      <c r="SC25" s="239"/>
      <c r="SD25" s="239"/>
      <c r="SE25" s="239"/>
      <c r="SF25" s="239"/>
      <c r="SG25" s="239"/>
      <c r="SH25" s="239"/>
      <c r="SI25" s="239"/>
      <c r="SJ25" s="239"/>
      <c r="SK25" s="239"/>
      <c r="SL25" s="239"/>
      <c r="SM25" s="239"/>
      <c r="SN25" s="239"/>
      <c r="SO25" s="239"/>
      <c r="SP25" s="239"/>
      <c r="SQ25" s="239"/>
      <c r="SR25" s="239"/>
      <c r="SS25" s="239"/>
      <c r="ST25" s="239"/>
      <c r="SU25" s="239"/>
      <c r="SV25" s="239"/>
      <c r="SW25" s="239"/>
      <c r="SX25" s="239"/>
      <c r="SY25" s="239"/>
      <c r="SZ25" s="239"/>
      <c r="TA25" s="239"/>
      <c r="TB25" s="239"/>
      <c r="TC25" s="239"/>
      <c r="TD25" s="239"/>
      <c r="TE25" s="239"/>
      <c r="TF25" s="239"/>
      <c r="TG25" s="239"/>
      <c r="TH25" s="239"/>
      <c r="TI25" s="239"/>
      <c r="TJ25" s="239"/>
      <c r="TK25" s="239"/>
      <c r="TL25" s="239"/>
      <c r="TM25" s="239"/>
      <c r="TN25" s="239"/>
      <c r="TO25" s="239"/>
      <c r="TP25" s="239"/>
      <c r="TQ25" s="239"/>
      <c r="TR25" s="239"/>
      <c r="TS25" s="239"/>
      <c r="TT25" s="239"/>
      <c r="TU25" s="239"/>
      <c r="TV25" s="239"/>
      <c r="TW25" s="239"/>
      <c r="TX25" s="239"/>
      <c r="TY25" s="239"/>
      <c r="TZ25" s="239"/>
      <c r="UA25" s="239"/>
      <c r="UB25" s="239"/>
      <c r="UC25" s="239"/>
      <c r="UD25" s="239"/>
      <c r="UE25" s="239"/>
      <c r="UF25" s="239"/>
      <c r="UG25" s="239"/>
      <c r="UH25" s="239"/>
      <c r="UI25" s="239"/>
      <c r="UJ25" s="239"/>
      <c r="UK25" s="239"/>
      <c r="UL25" s="239"/>
      <c r="UM25" s="239"/>
      <c r="UN25" s="239"/>
      <c r="UO25" s="239"/>
      <c r="UP25" s="239"/>
      <c r="UQ25" s="239"/>
      <c r="UR25" s="239"/>
      <c r="US25" s="239"/>
      <c r="UT25" s="239"/>
      <c r="UU25" s="239"/>
      <c r="UV25" s="239"/>
      <c r="UW25" s="239"/>
      <c r="UX25" s="239"/>
      <c r="UY25" s="239"/>
      <c r="UZ25" s="239"/>
      <c r="VA25" s="239"/>
      <c r="VB25" s="239"/>
      <c r="VC25" s="239"/>
      <c r="VD25" s="239"/>
      <c r="VE25" s="239"/>
      <c r="VF25" s="239"/>
      <c r="VG25" s="239"/>
      <c r="VH25" s="239"/>
      <c r="VI25" s="239"/>
      <c r="VJ25" s="239"/>
      <c r="VK25" s="239"/>
      <c r="VL25" s="239"/>
      <c r="VM25" s="239"/>
      <c r="VN25" s="239"/>
      <c r="VO25" s="239"/>
      <c r="VP25" s="239"/>
      <c r="VQ25" s="239"/>
      <c r="VR25" s="239"/>
      <c r="VS25" s="239"/>
      <c r="VT25" s="239"/>
      <c r="VU25" s="239"/>
      <c r="VV25" s="239"/>
      <c r="VW25" s="239"/>
      <c r="VX25" s="239"/>
      <c r="VY25" s="239"/>
      <c r="VZ25" s="239"/>
      <c r="WA25" s="239"/>
      <c r="WB25" s="239"/>
      <c r="WC25" s="239"/>
      <c r="WD25" s="239"/>
      <c r="WE25" s="239"/>
      <c r="WF25" s="239"/>
      <c r="WG25" s="239"/>
      <c r="WH25" s="239"/>
      <c r="WI25" s="239"/>
      <c r="WJ25" s="239"/>
      <c r="WK25" s="239"/>
      <c r="WL25" s="239"/>
      <c r="WM25" s="239"/>
      <c r="WN25" s="239"/>
      <c r="WO25" s="239"/>
      <c r="WP25" s="239"/>
      <c r="WQ25" s="239"/>
      <c r="WR25" s="239"/>
      <c r="WS25" s="239"/>
      <c r="WT25" s="239"/>
      <c r="WU25" s="239"/>
      <c r="WV25" s="239"/>
      <c r="WW25" s="239"/>
      <c r="WX25" s="239"/>
      <c r="WY25" s="239"/>
      <c r="WZ25" s="239"/>
      <c r="XA25" s="239"/>
      <c r="XB25" s="239"/>
      <c r="XC25" s="239"/>
      <c r="XD25" s="239"/>
      <c r="XE25" s="239"/>
      <c r="XF25" s="239"/>
      <c r="XG25" s="239"/>
      <c r="XH25" s="239"/>
      <c r="XI25" s="239"/>
      <c r="XJ25" s="239"/>
      <c r="XK25" s="239"/>
      <c r="XL25" s="239"/>
      <c r="XM25" s="239"/>
      <c r="XN25" s="239"/>
      <c r="XO25" s="239"/>
      <c r="XP25" s="239"/>
      <c r="XQ25" s="239"/>
      <c r="XR25" s="239"/>
      <c r="XS25" s="239"/>
      <c r="XT25" s="239"/>
      <c r="XU25" s="239"/>
      <c r="XV25" s="239"/>
      <c r="XW25" s="239"/>
      <c r="XX25" s="239"/>
      <c r="XY25" s="239"/>
      <c r="XZ25" s="239"/>
      <c r="YA25" s="239"/>
      <c r="YB25" s="239"/>
      <c r="YC25" s="239"/>
      <c r="YD25" s="239"/>
      <c r="YE25" s="239"/>
      <c r="YF25" s="239"/>
      <c r="YG25" s="239"/>
      <c r="YH25" s="239"/>
      <c r="YI25" s="239"/>
      <c r="YJ25" s="239"/>
      <c r="YK25" s="239"/>
      <c r="YL25" s="239"/>
      <c r="YM25" s="239"/>
      <c r="YN25" s="239"/>
      <c r="YO25" s="239"/>
      <c r="YP25" s="239"/>
      <c r="YQ25" s="239"/>
      <c r="YR25" s="239"/>
      <c r="YS25" s="239"/>
      <c r="YT25" s="239"/>
      <c r="YU25" s="239"/>
      <c r="YV25" s="239"/>
      <c r="YW25" s="239"/>
      <c r="YX25" s="239"/>
      <c r="YY25" s="239"/>
      <c r="YZ25" s="239"/>
      <c r="ZA25" s="239"/>
      <c r="ZB25" s="239"/>
      <c r="ZC25" s="239"/>
      <c r="ZD25" s="239"/>
      <c r="ZE25" s="239"/>
      <c r="ZF25" s="239"/>
      <c r="ZG25" s="239"/>
      <c r="ZH25" s="239"/>
      <c r="ZI25" s="239"/>
      <c r="ZJ25" s="239"/>
      <c r="ZK25" s="239"/>
      <c r="ZL25" s="239"/>
      <c r="ZM25" s="239"/>
      <c r="ZN25" s="239"/>
      <c r="ZO25" s="239"/>
      <c r="ZP25" s="239"/>
      <c r="ZQ25" s="239"/>
      <c r="ZR25" s="239"/>
      <c r="ZS25" s="239"/>
      <c r="ZT25" s="239"/>
      <c r="ZU25" s="239"/>
      <c r="ZV25" s="239"/>
      <c r="ZW25" s="239"/>
      <c r="ZX25" s="239"/>
      <c r="ZY25" s="239"/>
      <c r="ZZ25" s="239"/>
      <c r="AAA25" s="239"/>
      <c r="AAB25" s="239"/>
      <c r="AAC25" s="239"/>
      <c r="AAD25" s="239"/>
      <c r="AAE25" s="239"/>
      <c r="AAF25" s="239"/>
      <c r="AAG25" s="239"/>
      <c r="AAH25" s="239"/>
      <c r="AAI25" s="239"/>
      <c r="AAJ25" s="239"/>
      <c r="AAK25" s="239"/>
      <c r="AAL25" s="239"/>
      <c r="AAM25" s="239"/>
      <c r="AAN25" s="239"/>
      <c r="AAO25" s="239"/>
      <c r="AAP25" s="239"/>
      <c r="AAQ25" s="239"/>
      <c r="AAR25" s="239"/>
      <c r="AAS25" s="239"/>
      <c r="AAT25" s="239"/>
      <c r="AAU25" s="239"/>
      <c r="AAV25" s="239"/>
      <c r="AAW25" s="239"/>
      <c r="AAX25" s="239"/>
      <c r="AAY25" s="239"/>
      <c r="AAZ25" s="239"/>
      <c r="ABA25" s="239"/>
      <c r="ABB25" s="239"/>
      <c r="ABC25" s="239"/>
      <c r="ABD25" s="239"/>
      <c r="ABE25" s="239"/>
      <c r="ABF25" s="239"/>
      <c r="ABG25" s="239"/>
      <c r="ABH25" s="239"/>
      <c r="ABI25" s="239"/>
      <c r="ABJ25" s="239"/>
      <c r="ABK25" s="239"/>
      <c r="ABL25" s="239"/>
      <c r="ABM25" s="239"/>
      <c r="ABN25" s="239"/>
      <c r="ABO25" s="239"/>
      <c r="ABP25" s="239"/>
      <c r="ABQ25" s="239"/>
      <c r="ABR25" s="239"/>
      <c r="ABS25" s="239"/>
      <c r="ABT25" s="239"/>
      <c r="ABU25" s="239"/>
      <c r="ABV25" s="239"/>
      <c r="ABW25" s="239"/>
      <c r="ABX25" s="239"/>
      <c r="ABY25" s="239"/>
      <c r="ABZ25" s="239"/>
      <c r="ACA25" s="239"/>
      <c r="ACB25" s="239"/>
      <c r="ACC25" s="239"/>
      <c r="ACD25" s="239"/>
      <c r="ACE25" s="239"/>
      <c r="ACF25" s="239"/>
      <c r="ACG25" s="239"/>
      <c r="ACH25" s="239"/>
      <c r="ACI25" s="239"/>
      <c r="ACJ25" s="239"/>
      <c r="ACK25" s="239"/>
      <c r="ACL25" s="239"/>
      <c r="ACM25" s="239"/>
      <c r="ACN25" s="239"/>
      <c r="ACO25" s="239"/>
      <c r="ACP25" s="239"/>
      <c r="ACQ25" s="239"/>
      <c r="ACR25" s="239"/>
      <c r="ACS25" s="239"/>
      <c r="ACT25" s="239"/>
      <c r="ACU25" s="239"/>
      <c r="ACV25" s="239"/>
      <c r="ACW25" s="239"/>
      <c r="ACX25" s="239"/>
      <c r="ACY25" s="239"/>
      <c r="ACZ25" s="239"/>
      <c r="ADA25" s="239"/>
      <c r="ADB25" s="239"/>
      <c r="ADC25" s="239"/>
      <c r="ADD25" s="239"/>
      <c r="ADE25" s="239"/>
      <c r="ADF25" s="239"/>
      <c r="ADG25" s="239"/>
      <c r="ADH25" s="239"/>
      <c r="ADI25" s="239"/>
      <c r="ADJ25" s="239"/>
      <c r="ADK25" s="239"/>
      <c r="ADL25" s="239"/>
      <c r="ADM25" s="239"/>
      <c r="ADN25" s="239"/>
      <c r="ADO25" s="239"/>
      <c r="ADP25" s="239"/>
      <c r="ADQ25" s="239"/>
      <c r="ADR25" s="239"/>
      <c r="ADS25" s="239"/>
      <c r="ADT25" s="239"/>
      <c r="ADU25" s="239"/>
      <c r="ADV25" s="239"/>
      <c r="ADW25" s="239"/>
      <c r="ADX25" s="239"/>
      <c r="ADY25" s="239"/>
      <c r="ADZ25" s="239"/>
      <c r="AEA25" s="239"/>
      <c r="AEB25" s="239"/>
      <c r="AEC25" s="239"/>
      <c r="AED25" s="239"/>
      <c r="AEE25" s="239"/>
      <c r="AEF25" s="239"/>
      <c r="AEG25" s="239"/>
      <c r="AEH25" s="239"/>
      <c r="AEI25" s="239"/>
      <c r="AEJ25" s="239"/>
      <c r="AEK25" s="239"/>
      <c r="AEL25" s="239"/>
      <c r="AEM25" s="239"/>
      <c r="AEN25" s="239"/>
      <c r="AEO25" s="239"/>
      <c r="AEP25" s="239"/>
      <c r="AEQ25" s="239"/>
      <c r="AER25" s="239"/>
      <c r="AES25" s="239"/>
      <c r="AET25" s="239"/>
      <c r="AEU25" s="239"/>
      <c r="AEV25" s="239"/>
      <c r="AEW25" s="239"/>
      <c r="AEX25" s="239"/>
      <c r="AEY25" s="239"/>
      <c r="AEZ25" s="239"/>
      <c r="AFA25" s="239"/>
      <c r="AFB25" s="239"/>
      <c r="AFC25" s="239"/>
      <c r="AFD25" s="239"/>
      <c r="AFE25" s="239"/>
      <c r="AFF25" s="239"/>
      <c r="AFG25" s="239"/>
      <c r="AFH25" s="239"/>
      <c r="AFI25" s="239"/>
      <c r="AFJ25" s="239"/>
      <c r="AFK25" s="239"/>
      <c r="AFL25" s="239"/>
      <c r="AFM25" s="239"/>
      <c r="AFN25" s="239"/>
      <c r="AFO25" s="239"/>
      <c r="AFP25" s="239"/>
      <c r="AFQ25" s="239"/>
      <c r="AFR25" s="239"/>
      <c r="AFS25" s="239"/>
      <c r="AFT25" s="239"/>
      <c r="AFU25" s="239"/>
      <c r="AFV25" s="239"/>
      <c r="AFW25" s="239"/>
      <c r="AFX25" s="239"/>
      <c r="AFY25" s="239"/>
      <c r="AFZ25" s="239"/>
      <c r="AGA25" s="239"/>
      <c r="AGB25" s="239"/>
      <c r="AGC25" s="239"/>
      <c r="AGD25" s="239"/>
      <c r="AGE25" s="239"/>
      <c r="AGF25" s="239"/>
      <c r="AGG25" s="239"/>
      <c r="AGH25" s="239"/>
      <c r="AGI25" s="239"/>
      <c r="AGJ25" s="239"/>
      <c r="AGK25" s="239"/>
      <c r="AGL25" s="239"/>
      <c r="AGM25" s="239"/>
      <c r="AGN25" s="239"/>
      <c r="AGO25" s="239"/>
      <c r="AGP25" s="239"/>
      <c r="AGQ25" s="239"/>
      <c r="AGR25" s="239"/>
      <c r="AGS25" s="239"/>
      <c r="AGT25" s="239"/>
      <c r="AGU25" s="239"/>
      <c r="AGV25" s="239"/>
      <c r="AGW25" s="239"/>
      <c r="AGX25" s="239"/>
      <c r="AGY25" s="239"/>
      <c r="AGZ25" s="239"/>
      <c r="AHA25" s="239"/>
      <c r="AHB25" s="239"/>
      <c r="AHC25" s="239"/>
      <c r="AHD25" s="239"/>
      <c r="AHE25" s="239"/>
      <c r="AHF25" s="239"/>
      <c r="AHG25" s="239"/>
      <c r="AHH25" s="239"/>
      <c r="AHI25" s="239"/>
      <c r="AHJ25" s="239"/>
      <c r="AHK25" s="239"/>
      <c r="AHL25" s="239"/>
      <c r="AHM25" s="239"/>
      <c r="AHN25" s="239"/>
      <c r="AHO25" s="239"/>
      <c r="AHP25" s="239"/>
      <c r="AHQ25" s="239"/>
      <c r="AHR25" s="239"/>
      <c r="AHS25" s="239"/>
      <c r="AHT25" s="239"/>
      <c r="AHU25" s="239"/>
      <c r="AHV25" s="239"/>
      <c r="AHW25" s="239"/>
      <c r="AHX25" s="239"/>
      <c r="AHY25" s="239"/>
      <c r="AHZ25" s="239"/>
      <c r="AIA25" s="239"/>
      <c r="AIB25" s="239"/>
      <c r="AIC25" s="239"/>
      <c r="AID25" s="239"/>
      <c r="AIE25" s="239"/>
      <c r="AIF25" s="239"/>
      <c r="AIG25" s="239"/>
      <c r="AIH25" s="239"/>
      <c r="AII25" s="239"/>
      <c r="AIJ25" s="239"/>
      <c r="AIK25" s="239"/>
      <c r="AIL25" s="239"/>
      <c r="AIM25" s="239"/>
      <c r="AIN25" s="239"/>
      <c r="AIO25" s="239"/>
      <c r="AIP25" s="239"/>
      <c r="AIQ25" s="239"/>
      <c r="AIR25" s="239"/>
      <c r="AIS25" s="239"/>
      <c r="AIT25" s="239"/>
      <c r="AIU25" s="239"/>
      <c r="AIV25" s="239"/>
      <c r="AIW25" s="239"/>
      <c r="AIX25" s="239"/>
      <c r="AIY25" s="239"/>
      <c r="AIZ25" s="239"/>
      <c r="AJA25" s="239"/>
      <c r="AJB25" s="239"/>
      <c r="AJC25" s="239"/>
      <c r="AJD25" s="239"/>
      <c r="AJE25" s="239"/>
      <c r="AJF25" s="239"/>
      <c r="AJG25" s="239"/>
      <c r="AJH25" s="239"/>
      <c r="AJI25" s="239"/>
      <c r="AJJ25" s="239"/>
      <c r="AJK25" s="239"/>
      <c r="AJL25" s="239"/>
      <c r="AJM25" s="239"/>
      <c r="AJN25" s="239"/>
      <c r="AJO25" s="239"/>
      <c r="AJP25" s="239"/>
      <c r="AJQ25" s="239"/>
      <c r="AJR25" s="239"/>
      <c r="AJS25" s="239"/>
      <c r="AJT25" s="239"/>
      <c r="AJU25" s="239"/>
      <c r="AJV25" s="239"/>
      <c r="AJW25" s="239"/>
      <c r="AJX25" s="239"/>
      <c r="AJY25" s="239"/>
      <c r="AJZ25" s="239"/>
      <c r="AKA25" s="239"/>
      <c r="AKB25" s="239"/>
      <c r="AKC25" s="239"/>
      <c r="AKD25" s="239"/>
      <c r="AKE25" s="239"/>
      <c r="AKF25" s="239"/>
      <c r="AKG25" s="239"/>
      <c r="AKH25" s="239"/>
      <c r="AKI25" s="239"/>
      <c r="AKJ25" s="239"/>
      <c r="AKK25" s="239"/>
      <c r="AKL25" s="239"/>
      <c r="AKM25" s="239"/>
      <c r="AKN25" s="239"/>
      <c r="AKO25" s="239"/>
      <c r="AKP25" s="239"/>
      <c r="AKQ25" s="239"/>
      <c r="AKR25" s="239"/>
      <c r="AKS25" s="239"/>
      <c r="AKT25" s="239"/>
      <c r="AKU25" s="239"/>
      <c r="AKV25" s="239"/>
      <c r="AKW25" s="239"/>
      <c r="AKX25" s="239"/>
      <c r="AKY25" s="239"/>
      <c r="AKZ25" s="239"/>
      <c r="ALA25" s="239"/>
      <c r="ALB25" s="239"/>
      <c r="ALC25" s="239"/>
      <c r="ALD25" s="239"/>
      <c r="ALE25" s="239"/>
      <c r="ALF25" s="239"/>
      <c r="ALG25" s="239"/>
      <c r="ALH25" s="239"/>
      <c r="ALI25" s="239"/>
      <c r="ALJ25" s="239"/>
      <c r="ALK25" s="239"/>
      <c r="ALL25" s="239"/>
      <c r="ALM25" s="239"/>
      <c r="ALN25" s="239"/>
      <c r="ALO25" s="239"/>
      <c r="ALP25" s="239"/>
      <c r="ALQ25" s="239"/>
      <c r="ALR25" s="239"/>
      <c r="ALS25" s="239"/>
      <c r="ALT25" s="239"/>
      <c r="ALU25" s="239"/>
      <c r="ALV25" s="239"/>
      <c r="ALW25" s="239"/>
      <c r="ALX25" s="239"/>
      <c r="ALY25" s="239"/>
      <c r="ALZ25" s="239"/>
      <c r="AMA25" s="239"/>
      <c r="AMB25" s="239"/>
      <c r="AMC25" s="239"/>
      <c r="AMD25" s="239"/>
      <c r="AME25" s="239"/>
      <c r="AMF25" s="239"/>
      <c r="AMG25" s="239"/>
      <c r="AMH25" s="239"/>
      <c r="AMI25" s="239"/>
    </row>
    <row r="26" spans="2:1023" ht="26" customHeight="1" thickBot="1">
      <c r="B26" s="216"/>
      <c r="C26" s="265" t="s">
        <v>156</v>
      </c>
      <c r="D26" s="266">
        <f t="shared" ref="D26:I26" si="2">SUM(D21:D25)</f>
        <v>0</v>
      </c>
      <c r="E26" s="266">
        <f t="shared" si="2"/>
        <v>0</v>
      </c>
      <c r="F26" s="266">
        <f t="shared" si="2"/>
        <v>0</v>
      </c>
      <c r="G26" s="266">
        <f t="shared" si="2"/>
        <v>0</v>
      </c>
      <c r="H26" s="266">
        <f t="shared" si="2"/>
        <v>0</v>
      </c>
      <c r="I26" s="267">
        <f t="shared" si="2"/>
        <v>0</v>
      </c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  <c r="BT26" s="239"/>
      <c r="BU26" s="239"/>
      <c r="BV26" s="239"/>
      <c r="BW26" s="239"/>
      <c r="BX26" s="239"/>
      <c r="BY26" s="239"/>
      <c r="BZ26" s="239"/>
      <c r="CA26" s="239"/>
      <c r="CB26" s="239"/>
      <c r="CC26" s="239"/>
      <c r="CD26" s="239"/>
      <c r="CE26" s="239"/>
      <c r="CF26" s="239"/>
      <c r="CG26" s="239"/>
      <c r="CH26" s="239"/>
      <c r="CI26" s="239"/>
      <c r="CJ26" s="239"/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39"/>
      <c r="EB26" s="239"/>
      <c r="EC26" s="239"/>
      <c r="ED26" s="239"/>
      <c r="EE26" s="239"/>
      <c r="EF26" s="239"/>
      <c r="EG26" s="239"/>
      <c r="EH26" s="239"/>
      <c r="EI26" s="239"/>
      <c r="EJ26" s="239"/>
      <c r="EK26" s="239"/>
      <c r="EL26" s="239"/>
      <c r="EM26" s="239"/>
      <c r="EN26" s="239"/>
      <c r="EO26" s="239"/>
      <c r="EP26" s="239"/>
      <c r="EQ26" s="239"/>
      <c r="ER26" s="239"/>
      <c r="ES26" s="239"/>
      <c r="ET26" s="239"/>
      <c r="EU26" s="239"/>
      <c r="EV26" s="239"/>
      <c r="EW26" s="239"/>
      <c r="EX26" s="239"/>
      <c r="EY26" s="239"/>
      <c r="EZ26" s="239"/>
      <c r="FA26" s="239"/>
      <c r="FB26" s="239"/>
      <c r="FC26" s="239"/>
      <c r="FD26" s="239"/>
      <c r="FE26" s="239"/>
      <c r="FF26" s="239"/>
      <c r="FG26" s="239"/>
      <c r="FH26" s="239"/>
      <c r="FI26" s="239"/>
      <c r="FJ26" s="239"/>
      <c r="FK26" s="239"/>
      <c r="FL26" s="239"/>
      <c r="FM26" s="239"/>
      <c r="FN26" s="239"/>
      <c r="FO26" s="239"/>
      <c r="FP26" s="239"/>
      <c r="FQ26" s="239"/>
      <c r="FR26" s="239"/>
      <c r="FS26" s="239"/>
      <c r="FT26" s="239"/>
      <c r="FU26" s="239"/>
      <c r="FV26" s="239"/>
      <c r="FW26" s="239"/>
      <c r="FX26" s="239"/>
      <c r="FY26" s="239"/>
      <c r="FZ26" s="239"/>
      <c r="GA26" s="239"/>
      <c r="GB26" s="239"/>
      <c r="GC26" s="239"/>
      <c r="GD26" s="239"/>
      <c r="GE26" s="239"/>
      <c r="GF26" s="239"/>
      <c r="GG26" s="239"/>
      <c r="GH26" s="239"/>
      <c r="GI26" s="239"/>
      <c r="GJ26" s="239"/>
      <c r="GK26" s="239"/>
      <c r="GL26" s="239"/>
      <c r="GM26" s="239"/>
      <c r="GN26" s="239"/>
      <c r="GO26" s="239"/>
      <c r="GP26" s="239"/>
      <c r="GQ26" s="239"/>
      <c r="GR26" s="239"/>
      <c r="GS26" s="239"/>
      <c r="GT26" s="239"/>
      <c r="GU26" s="239"/>
      <c r="GV26" s="239"/>
      <c r="GW26" s="239"/>
      <c r="GX26" s="239"/>
      <c r="GY26" s="239"/>
      <c r="GZ26" s="239"/>
      <c r="HA26" s="239"/>
      <c r="HB26" s="239"/>
      <c r="HC26" s="239"/>
      <c r="HD26" s="239"/>
      <c r="HE26" s="239"/>
      <c r="HF26" s="239"/>
      <c r="HG26" s="239"/>
      <c r="HH26" s="239"/>
      <c r="HI26" s="239"/>
      <c r="HJ26" s="239"/>
      <c r="HK26" s="239"/>
      <c r="HL26" s="239"/>
      <c r="HM26" s="239"/>
      <c r="HN26" s="239"/>
      <c r="HO26" s="239"/>
      <c r="HP26" s="239"/>
      <c r="HQ26" s="239"/>
      <c r="HR26" s="239"/>
      <c r="HS26" s="239"/>
      <c r="HT26" s="239"/>
      <c r="HU26" s="239"/>
      <c r="HV26" s="239"/>
      <c r="HW26" s="239"/>
      <c r="HX26" s="239"/>
      <c r="HY26" s="239"/>
      <c r="HZ26" s="239"/>
      <c r="IA26" s="239"/>
      <c r="IB26" s="239"/>
      <c r="IC26" s="239"/>
      <c r="ID26" s="239"/>
      <c r="IE26" s="239"/>
      <c r="IF26" s="239"/>
      <c r="IG26" s="239"/>
      <c r="IH26" s="239"/>
      <c r="II26" s="239"/>
      <c r="IJ26" s="239"/>
      <c r="IK26" s="239"/>
      <c r="IL26" s="239"/>
      <c r="IM26" s="239"/>
      <c r="IN26" s="239"/>
      <c r="IO26" s="239"/>
      <c r="IP26" s="239"/>
      <c r="IQ26" s="239"/>
      <c r="IR26" s="239"/>
      <c r="IS26" s="239"/>
      <c r="IT26" s="239"/>
      <c r="IU26" s="239"/>
      <c r="IV26" s="239"/>
      <c r="IW26" s="239"/>
      <c r="IX26" s="239"/>
      <c r="IY26" s="239"/>
      <c r="IZ26" s="239"/>
      <c r="JA26" s="239"/>
      <c r="JB26" s="239"/>
      <c r="JC26" s="239"/>
      <c r="JD26" s="239"/>
      <c r="JE26" s="239"/>
      <c r="JF26" s="239"/>
      <c r="JG26" s="239"/>
      <c r="JH26" s="239"/>
      <c r="JI26" s="239"/>
      <c r="JJ26" s="239"/>
      <c r="JK26" s="239"/>
      <c r="JL26" s="239"/>
      <c r="JM26" s="239"/>
      <c r="JN26" s="239"/>
      <c r="JO26" s="239"/>
      <c r="JP26" s="239"/>
      <c r="JQ26" s="239"/>
      <c r="JR26" s="239"/>
      <c r="JS26" s="239"/>
      <c r="JT26" s="239"/>
      <c r="JU26" s="239"/>
      <c r="JV26" s="239"/>
      <c r="JW26" s="239"/>
      <c r="JX26" s="239"/>
      <c r="JY26" s="239"/>
      <c r="JZ26" s="239"/>
      <c r="KA26" s="239"/>
      <c r="KB26" s="239"/>
      <c r="KC26" s="239"/>
      <c r="KD26" s="239"/>
      <c r="KE26" s="239"/>
      <c r="KF26" s="239"/>
      <c r="KG26" s="239"/>
      <c r="KH26" s="239"/>
      <c r="KI26" s="239"/>
      <c r="KJ26" s="239"/>
      <c r="KK26" s="239"/>
      <c r="KL26" s="239"/>
      <c r="KM26" s="239"/>
      <c r="KN26" s="239"/>
      <c r="KO26" s="239"/>
      <c r="KP26" s="239"/>
      <c r="KQ26" s="239"/>
      <c r="KR26" s="239"/>
      <c r="KS26" s="239"/>
      <c r="KT26" s="239"/>
      <c r="KU26" s="239"/>
      <c r="KV26" s="239"/>
      <c r="KW26" s="239"/>
      <c r="KX26" s="239"/>
      <c r="KY26" s="239"/>
      <c r="KZ26" s="239"/>
      <c r="LA26" s="239"/>
      <c r="LB26" s="239"/>
      <c r="LC26" s="239"/>
      <c r="LD26" s="239"/>
      <c r="LE26" s="239"/>
      <c r="LF26" s="239"/>
      <c r="LG26" s="239"/>
      <c r="LH26" s="239"/>
      <c r="LI26" s="239"/>
      <c r="LJ26" s="239"/>
      <c r="LK26" s="239"/>
      <c r="LL26" s="239"/>
      <c r="LM26" s="239"/>
      <c r="LN26" s="239"/>
      <c r="LO26" s="239"/>
      <c r="LP26" s="239"/>
      <c r="LQ26" s="239"/>
      <c r="LR26" s="239"/>
      <c r="LS26" s="239"/>
      <c r="LT26" s="239"/>
      <c r="LU26" s="239"/>
      <c r="LV26" s="239"/>
      <c r="LW26" s="239"/>
      <c r="LX26" s="239"/>
      <c r="LY26" s="239"/>
      <c r="LZ26" s="239"/>
      <c r="MA26" s="239"/>
      <c r="MB26" s="239"/>
      <c r="MC26" s="239"/>
      <c r="MD26" s="239"/>
      <c r="ME26" s="239"/>
      <c r="MF26" s="239"/>
      <c r="MG26" s="239"/>
      <c r="MH26" s="239"/>
      <c r="MI26" s="239"/>
      <c r="MJ26" s="239"/>
      <c r="MK26" s="239"/>
      <c r="ML26" s="239"/>
      <c r="MM26" s="239"/>
      <c r="MN26" s="239"/>
      <c r="MO26" s="239"/>
      <c r="MP26" s="239"/>
      <c r="MQ26" s="239"/>
      <c r="MR26" s="239"/>
      <c r="MS26" s="239"/>
      <c r="MT26" s="239"/>
      <c r="MU26" s="239"/>
      <c r="MV26" s="239"/>
      <c r="MW26" s="239"/>
      <c r="MX26" s="239"/>
      <c r="MY26" s="239"/>
      <c r="MZ26" s="239"/>
      <c r="NA26" s="239"/>
      <c r="NB26" s="239"/>
      <c r="NC26" s="239"/>
      <c r="ND26" s="239"/>
      <c r="NE26" s="239"/>
      <c r="NF26" s="239"/>
      <c r="NG26" s="239"/>
      <c r="NH26" s="239"/>
      <c r="NI26" s="239"/>
      <c r="NJ26" s="239"/>
      <c r="NK26" s="239"/>
      <c r="NL26" s="239"/>
      <c r="NM26" s="239"/>
      <c r="NN26" s="239"/>
      <c r="NO26" s="239"/>
      <c r="NP26" s="239"/>
      <c r="NQ26" s="239"/>
      <c r="NR26" s="239"/>
      <c r="NS26" s="239"/>
      <c r="NT26" s="239"/>
      <c r="NU26" s="239"/>
      <c r="NV26" s="239"/>
      <c r="NW26" s="239"/>
      <c r="NX26" s="239"/>
      <c r="NY26" s="239"/>
      <c r="NZ26" s="239"/>
      <c r="OA26" s="239"/>
      <c r="OB26" s="239"/>
      <c r="OC26" s="239"/>
      <c r="OD26" s="239"/>
      <c r="OE26" s="239"/>
      <c r="OF26" s="239"/>
      <c r="OG26" s="239"/>
      <c r="OH26" s="239"/>
      <c r="OI26" s="239"/>
      <c r="OJ26" s="239"/>
      <c r="OK26" s="239"/>
      <c r="OL26" s="239"/>
      <c r="OM26" s="239"/>
      <c r="ON26" s="239"/>
      <c r="OO26" s="239"/>
      <c r="OP26" s="239"/>
      <c r="OQ26" s="239"/>
      <c r="OR26" s="239"/>
      <c r="OS26" s="239"/>
      <c r="OT26" s="239"/>
      <c r="OU26" s="239"/>
      <c r="OV26" s="239"/>
      <c r="OW26" s="239"/>
      <c r="OX26" s="239"/>
      <c r="OY26" s="239"/>
      <c r="OZ26" s="239"/>
      <c r="PA26" s="239"/>
      <c r="PB26" s="239"/>
      <c r="PC26" s="239"/>
      <c r="PD26" s="239"/>
      <c r="PE26" s="239"/>
      <c r="PF26" s="239"/>
      <c r="PG26" s="239"/>
      <c r="PH26" s="239"/>
      <c r="PI26" s="239"/>
      <c r="PJ26" s="239"/>
      <c r="PK26" s="239"/>
      <c r="PL26" s="239"/>
      <c r="PM26" s="239"/>
      <c r="PN26" s="239"/>
      <c r="PO26" s="239"/>
      <c r="PP26" s="239"/>
      <c r="PQ26" s="239"/>
      <c r="PR26" s="239"/>
      <c r="PS26" s="239"/>
      <c r="PT26" s="239"/>
      <c r="PU26" s="239"/>
      <c r="PV26" s="239"/>
      <c r="PW26" s="239"/>
      <c r="PX26" s="239"/>
      <c r="PY26" s="239"/>
      <c r="PZ26" s="239"/>
      <c r="QA26" s="239"/>
      <c r="QB26" s="239"/>
      <c r="QC26" s="239"/>
      <c r="QD26" s="239"/>
      <c r="QE26" s="239"/>
      <c r="QF26" s="239"/>
      <c r="QG26" s="239"/>
      <c r="QH26" s="239"/>
      <c r="QI26" s="239"/>
      <c r="QJ26" s="239"/>
      <c r="QK26" s="239"/>
      <c r="QL26" s="239"/>
      <c r="QM26" s="239"/>
      <c r="QN26" s="239"/>
      <c r="QO26" s="239"/>
      <c r="QP26" s="239"/>
      <c r="QQ26" s="239"/>
      <c r="QR26" s="239"/>
      <c r="QS26" s="239"/>
      <c r="QT26" s="239"/>
      <c r="QU26" s="239"/>
      <c r="QV26" s="239"/>
      <c r="QW26" s="239"/>
      <c r="QX26" s="239"/>
      <c r="QY26" s="239"/>
      <c r="QZ26" s="239"/>
      <c r="RA26" s="239"/>
      <c r="RB26" s="239"/>
      <c r="RC26" s="239"/>
      <c r="RD26" s="239"/>
      <c r="RE26" s="239"/>
      <c r="RF26" s="239"/>
      <c r="RG26" s="239"/>
      <c r="RH26" s="239"/>
      <c r="RI26" s="239"/>
      <c r="RJ26" s="239"/>
      <c r="RK26" s="239"/>
      <c r="RL26" s="239"/>
      <c r="RM26" s="239"/>
      <c r="RN26" s="239"/>
      <c r="RO26" s="239"/>
      <c r="RP26" s="239"/>
      <c r="RQ26" s="239"/>
      <c r="RR26" s="239"/>
      <c r="RS26" s="239"/>
      <c r="RT26" s="239"/>
      <c r="RU26" s="239"/>
      <c r="RV26" s="239"/>
      <c r="RW26" s="239"/>
      <c r="RX26" s="239"/>
      <c r="RY26" s="239"/>
      <c r="RZ26" s="239"/>
      <c r="SA26" s="239"/>
      <c r="SB26" s="239"/>
      <c r="SC26" s="239"/>
      <c r="SD26" s="239"/>
      <c r="SE26" s="239"/>
      <c r="SF26" s="239"/>
      <c r="SG26" s="239"/>
      <c r="SH26" s="239"/>
      <c r="SI26" s="239"/>
      <c r="SJ26" s="239"/>
      <c r="SK26" s="239"/>
      <c r="SL26" s="239"/>
      <c r="SM26" s="239"/>
      <c r="SN26" s="239"/>
      <c r="SO26" s="239"/>
      <c r="SP26" s="239"/>
      <c r="SQ26" s="239"/>
      <c r="SR26" s="239"/>
      <c r="SS26" s="239"/>
      <c r="ST26" s="239"/>
      <c r="SU26" s="239"/>
      <c r="SV26" s="239"/>
      <c r="SW26" s="239"/>
      <c r="SX26" s="239"/>
      <c r="SY26" s="239"/>
      <c r="SZ26" s="239"/>
      <c r="TA26" s="239"/>
      <c r="TB26" s="239"/>
      <c r="TC26" s="239"/>
      <c r="TD26" s="239"/>
      <c r="TE26" s="239"/>
      <c r="TF26" s="239"/>
      <c r="TG26" s="239"/>
      <c r="TH26" s="239"/>
      <c r="TI26" s="239"/>
      <c r="TJ26" s="239"/>
      <c r="TK26" s="239"/>
      <c r="TL26" s="239"/>
      <c r="TM26" s="239"/>
      <c r="TN26" s="239"/>
      <c r="TO26" s="239"/>
      <c r="TP26" s="239"/>
      <c r="TQ26" s="239"/>
      <c r="TR26" s="239"/>
      <c r="TS26" s="239"/>
      <c r="TT26" s="239"/>
      <c r="TU26" s="239"/>
      <c r="TV26" s="239"/>
      <c r="TW26" s="239"/>
      <c r="TX26" s="239"/>
      <c r="TY26" s="239"/>
      <c r="TZ26" s="239"/>
      <c r="UA26" s="239"/>
      <c r="UB26" s="239"/>
      <c r="UC26" s="239"/>
      <c r="UD26" s="239"/>
      <c r="UE26" s="239"/>
      <c r="UF26" s="239"/>
      <c r="UG26" s="239"/>
      <c r="UH26" s="239"/>
      <c r="UI26" s="239"/>
      <c r="UJ26" s="239"/>
      <c r="UK26" s="239"/>
      <c r="UL26" s="239"/>
      <c r="UM26" s="239"/>
      <c r="UN26" s="239"/>
      <c r="UO26" s="239"/>
      <c r="UP26" s="239"/>
      <c r="UQ26" s="239"/>
      <c r="UR26" s="239"/>
      <c r="US26" s="239"/>
      <c r="UT26" s="239"/>
      <c r="UU26" s="239"/>
      <c r="UV26" s="239"/>
      <c r="UW26" s="239"/>
      <c r="UX26" s="239"/>
      <c r="UY26" s="239"/>
      <c r="UZ26" s="239"/>
      <c r="VA26" s="239"/>
      <c r="VB26" s="239"/>
      <c r="VC26" s="239"/>
      <c r="VD26" s="239"/>
      <c r="VE26" s="239"/>
      <c r="VF26" s="239"/>
      <c r="VG26" s="239"/>
      <c r="VH26" s="239"/>
      <c r="VI26" s="239"/>
      <c r="VJ26" s="239"/>
      <c r="VK26" s="239"/>
      <c r="VL26" s="239"/>
      <c r="VM26" s="239"/>
      <c r="VN26" s="239"/>
      <c r="VO26" s="239"/>
      <c r="VP26" s="239"/>
      <c r="VQ26" s="239"/>
      <c r="VR26" s="239"/>
      <c r="VS26" s="239"/>
      <c r="VT26" s="239"/>
      <c r="VU26" s="239"/>
      <c r="VV26" s="239"/>
      <c r="VW26" s="239"/>
      <c r="VX26" s="239"/>
      <c r="VY26" s="239"/>
      <c r="VZ26" s="239"/>
      <c r="WA26" s="239"/>
      <c r="WB26" s="239"/>
      <c r="WC26" s="239"/>
      <c r="WD26" s="239"/>
      <c r="WE26" s="239"/>
      <c r="WF26" s="239"/>
      <c r="WG26" s="239"/>
      <c r="WH26" s="239"/>
      <c r="WI26" s="239"/>
      <c r="WJ26" s="239"/>
      <c r="WK26" s="239"/>
      <c r="WL26" s="239"/>
      <c r="WM26" s="239"/>
      <c r="WN26" s="239"/>
      <c r="WO26" s="239"/>
      <c r="WP26" s="239"/>
      <c r="WQ26" s="239"/>
      <c r="WR26" s="239"/>
      <c r="WS26" s="239"/>
      <c r="WT26" s="239"/>
      <c r="WU26" s="239"/>
      <c r="WV26" s="239"/>
      <c r="WW26" s="239"/>
      <c r="WX26" s="239"/>
      <c r="WY26" s="239"/>
      <c r="WZ26" s="239"/>
      <c r="XA26" s="239"/>
      <c r="XB26" s="239"/>
      <c r="XC26" s="239"/>
      <c r="XD26" s="239"/>
      <c r="XE26" s="239"/>
      <c r="XF26" s="239"/>
      <c r="XG26" s="239"/>
      <c r="XH26" s="239"/>
      <c r="XI26" s="239"/>
      <c r="XJ26" s="239"/>
      <c r="XK26" s="239"/>
      <c r="XL26" s="239"/>
      <c r="XM26" s="239"/>
      <c r="XN26" s="239"/>
      <c r="XO26" s="239"/>
      <c r="XP26" s="239"/>
      <c r="XQ26" s="239"/>
      <c r="XR26" s="239"/>
      <c r="XS26" s="239"/>
      <c r="XT26" s="239"/>
      <c r="XU26" s="239"/>
      <c r="XV26" s="239"/>
      <c r="XW26" s="239"/>
      <c r="XX26" s="239"/>
      <c r="XY26" s="239"/>
      <c r="XZ26" s="239"/>
      <c r="YA26" s="239"/>
      <c r="YB26" s="239"/>
      <c r="YC26" s="239"/>
      <c r="YD26" s="239"/>
      <c r="YE26" s="239"/>
      <c r="YF26" s="239"/>
      <c r="YG26" s="239"/>
      <c r="YH26" s="239"/>
      <c r="YI26" s="239"/>
      <c r="YJ26" s="239"/>
      <c r="YK26" s="239"/>
      <c r="YL26" s="239"/>
      <c r="YM26" s="239"/>
      <c r="YN26" s="239"/>
      <c r="YO26" s="239"/>
      <c r="YP26" s="239"/>
      <c r="YQ26" s="239"/>
      <c r="YR26" s="239"/>
      <c r="YS26" s="239"/>
      <c r="YT26" s="239"/>
      <c r="YU26" s="239"/>
      <c r="YV26" s="239"/>
      <c r="YW26" s="239"/>
      <c r="YX26" s="239"/>
      <c r="YY26" s="239"/>
      <c r="YZ26" s="239"/>
      <c r="ZA26" s="239"/>
      <c r="ZB26" s="239"/>
      <c r="ZC26" s="239"/>
      <c r="ZD26" s="239"/>
      <c r="ZE26" s="239"/>
      <c r="ZF26" s="239"/>
      <c r="ZG26" s="239"/>
      <c r="ZH26" s="239"/>
      <c r="ZI26" s="239"/>
      <c r="ZJ26" s="239"/>
      <c r="ZK26" s="239"/>
      <c r="ZL26" s="239"/>
      <c r="ZM26" s="239"/>
      <c r="ZN26" s="239"/>
      <c r="ZO26" s="239"/>
      <c r="ZP26" s="239"/>
      <c r="ZQ26" s="239"/>
      <c r="ZR26" s="239"/>
      <c r="ZS26" s="239"/>
      <c r="ZT26" s="239"/>
      <c r="ZU26" s="239"/>
      <c r="ZV26" s="239"/>
      <c r="ZW26" s="239"/>
      <c r="ZX26" s="239"/>
      <c r="ZY26" s="239"/>
      <c r="ZZ26" s="239"/>
      <c r="AAA26" s="239"/>
      <c r="AAB26" s="239"/>
      <c r="AAC26" s="239"/>
      <c r="AAD26" s="239"/>
      <c r="AAE26" s="239"/>
      <c r="AAF26" s="239"/>
      <c r="AAG26" s="239"/>
      <c r="AAH26" s="239"/>
      <c r="AAI26" s="239"/>
      <c r="AAJ26" s="239"/>
      <c r="AAK26" s="239"/>
      <c r="AAL26" s="239"/>
      <c r="AAM26" s="239"/>
      <c r="AAN26" s="239"/>
      <c r="AAO26" s="239"/>
      <c r="AAP26" s="239"/>
      <c r="AAQ26" s="239"/>
      <c r="AAR26" s="239"/>
      <c r="AAS26" s="239"/>
      <c r="AAT26" s="239"/>
      <c r="AAU26" s="239"/>
      <c r="AAV26" s="239"/>
      <c r="AAW26" s="239"/>
      <c r="AAX26" s="239"/>
      <c r="AAY26" s="239"/>
      <c r="AAZ26" s="239"/>
      <c r="ABA26" s="239"/>
      <c r="ABB26" s="239"/>
      <c r="ABC26" s="239"/>
      <c r="ABD26" s="239"/>
      <c r="ABE26" s="239"/>
      <c r="ABF26" s="239"/>
      <c r="ABG26" s="239"/>
      <c r="ABH26" s="239"/>
      <c r="ABI26" s="239"/>
      <c r="ABJ26" s="239"/>
      <c r="ABK26" s="239"/>
      <c r="ABL26" s="239"/>
      <c r="ABM26" s="239"/>
      <c r="ABN26" s="239"/>
      <c r="ABO26" s="239"/>
      <c r="ABP26" s="239"/>
      <c r="ABQ26" s="239"/>
      <c r="ABR26" s="239"/>
      <c r="ABS26" s="239"/>
      <c r="ABT26" s="239"/>
      <c r="ABU26" s="239"/>
      <c r="ABV26" s="239"/>
      <c r="ABW26" s="239"/>
      <c r="ABX26" s="239"/>
      <c r="ABY26" s="239"/>
      <c r="ABZ26" s="239"/>
      <c r="ACA26" s="239"/>
      <c r="ACB26" s="239"/>
      <c r="ACC26" s="239"/>
      <c r="ACD26" s="239"/>
      <c r="ACE26" s="239"/>
      <c r="ACF26" s="239"/>
      <c r="ACG26" s="239"/>
      <c r="ACH26" s="239"/>
      <c r="ACI26" s="239"/>
      <c r="ACJ26" s="239"/>
      <c r="ACK26" s="239"/>
      <c r="ACL26" s="239"/>
      <c r="ACM26" s="239"/>
      <c r="ACN26" s="239"/>
      <c r="ACO26" s="239"/>
      <c r="ACP26" s="239"/>
      <c r="ACQ26" s="239"/>
      <c r="ACR26" s="239"/>
      <c r="ACS26" s="239"/>
      <c r="ACT26" s="239"/>
      <c r="ACU26" s="239"/>
      <c r="ACV26" s="239"/>
      <c r="ACW26" s="239"/>
      <c r="ACX26" s="239"/>
      <c r="ACY26" s="239"/>
      <c r="ACZ26" s="239"/>
      <c r="ADA26" s="239"/>
      <c r="ADB26" s="239"/>
      <c r="ADC26" s="239"/>
      <c r="ADD26" s="239"/>
      <c r="ADE26" s="239"/>
      <c r="ADF26" s="239"/>
      <c r="ADG26" s="239"/>
      <c r="ADH26" s="239"/>
      <c r="ADI26" s="239"/>
      <c r="ADJ26" s="239"/>
      <c r="ADK26" s="239"/>
      <c r="ADL26" s="239"/>
      <c r="ADM26" s="239"/>
      <c r="ADN26" s="239"/>
      <c r="ADO26" s="239"/>
      <c r="ADP26" s="239"/>
      <c r="ADQ26" s="239"/>
      <c r="ADR26" s="239"/>
      <c r="ADS26" s="239"/>
      <c r="ADT26" s="239"/>
      <c r="ADU26" s="239"/>
      <c r="ADV26" s="239"/>
      <c r="ADW26" s="239"/>
      <c r="ADX26" s="239"/>
      <c r="ADY26" s="239"/>
      <c r="ADZ26" s="239"/>
      <c r="AEA26" s="239"/>
      <c r="AEB26" s="239"/>
      <c r="AEC26" s="239"/>
      <c r="AED26" s="239"/>
      <c r="AEE26" s="239"/>
      <c r="AEF26" s="239"/>
      <c r="AEG26" s="239"/>
      <c r="AEH26" s="239"/>
      <c r="AEI26" s="239"/>
      <c r="AEJ26" s="239"/>
      <c r="AEK26" s="239"/>
      <c r="AEL26" s="239"/>
      <c r="AEM26" s="239"/>
      <c r="AEN26" s="239"/>
      <c r="AEO26" s="239"/>
      <c r="AEP26" s="239"/>
      <c r="AEQ26" s="239"/>
      <c r="AER26" s="239"/>
      <c r="AES26" s="239"/>
      <c r="AET26" s="239"/>
      <c r="AEU26" s="239"/>
      <c r="AEV26" s="239"/>
      <c r="AEW26" s="239"/>
      <c r="AEX26" s="239"/>
      <c r="AEY26" s="239"/>
      <c r="AEZ26" s="239"/>
      <c r="AFA26" s="239"/>
      <c r="AFB26" s="239"/>
      <c r="AFC26" s="239"/>
      <c r="AFD26" s="239"/>
      <c r="AFE26" s="239"/>
      <c r="AFF26" s="239"/>
      <c r="AFG26" s="239"/>
      <c r="AFH26" s="239"/>
      <c r="AFI26" s="239"/>
      <c r="AFJ26" s="239"/>
      <c r="AFK26" s="239"/>
      <c r="AFL26" s="239"/>
      <c r="AFM26" s="239"/>
      <c r="AFN26" s="239"/>
      <c r="AFO26" s="239"/>
      <c r="AFP26" s="239"/>
      <c r="AFQ26" s="239"/>
      <c r="AFR26" s="239"/>
      <c r="AFS26" s="239"/>
      <c r="AFT26" s="239"/>
      <c r="AFU26" s="239"/>
      <c r="AFV26" s="239"/>
      <c r="AFW26" s="239"/>
      <c r="AFX26" s="239"/>
      <c r="AFY26" s="239"/>
      <c r="AFZ26" s="239"/>
      <c r="AGA26" s="239"/>
      <c r="AGB26" s="239"/>
      <c r="AGC26" s="239"/>
      <c r="AGD26" s="239"/>
      <c r="AGE26" s="239"/>
      <c r="AGF26" s="239"/>
      <c r="AGG26" s="239"/>
      <c r="AGH26" s="239"/>
      <c r="AGI26" s="239"/>
      <c r="AGJ26" s="239"/>
      <c r="AGK26" s="239"/>
      <c r="AGL26" s="239"/>
      <c r="AGM26" s="239"/>
      <c r="AGN26" s="239"/>
      <c r="AGO26" s="239"/>
      <c r="AGP26" s="239"/>
      <c r="AGQ26" s="239"/>
      <c r="AGR26" s="239"/>
      <c r="AGS26" s="239"/>
      <c r="AGT26" s="239"/>
      <c r="AGU26" s="239"/>
      <c r="AGV26" s="239"/>
      <c r="AGW26" s="239"/>
      <c r="AGX26" s="239"/>
      <c r="AGY26" s="239"/>
      <c r="AGZ26" s="239"/>
      <c r="AHA26" s="239"/>
      <c r="AHB26" s="239"/>
      <c r="AHC26" s="239"/>
      <c r="AHD26" s="239"/>
      <c r="AHE26" s="239"/>
      <c r="AHF26" s="239"/>
      <c r="AHG26" s="239"/>
      <c r="AHH26" s="239"/>
      <c r="AHI26" s="239"/>
      <c r="AHJ26" s="239"/>
      <c r="AHK26" s="239"/>
      <c r="AHL26" s="239"/>
      <c r="AHM26" s="239"/>
      <c r="AHN26" s="239"/>
      <c r="AHO26" s="239"/>
      <c r="AHP26" s="239"/>
      <c r="AHQ26" s="239"/>
      <c r="AHR26" s="239"/>
      <c r="AHS26" s="239"/>
      <c r="AHT26" s="239"/>
      <c r="AHU26" s="239"/>
      <c r="AHV26" s="239"/>
      <c r="AHW26" s="239"/>
      <c r="AHX26" s="239"/>
      <c r="AHY26" s="239"/>
      <c r="AHZ26" s="239"/>
      <c r="AIA26" s="239"/>
      <c r="AIB26" s="239"/>
      <c r="AIC26" s="239"/>
      <c r="AID26" s="239"/>
      <c r="AIE26" s="239"/>
      <c r="AIF26" s="239"/>
      <c r="AIG26" s="239"/>
      <c r="AIH26" s="239"/>
      <c r="AII26" s="239"/>
      <c r="AIJ26" s="239"/>
      <c r="AIK26" s="239"/>
      <c r="AIL26" s="239"/>
      <c r="AIM26" s="239"/>
      <c r="AIN26" s="239"/>
      <c r="AIO26" s="239"/>
      <c r="AIP26" s="239"/>
      <c r="AIQ26" s="239"/>
      <c r="AIR26" s="239"/>
      <c r="AIS26" s="239"/>
      <c r="AIT26" s="239"/>
      <c r="AIU26" s="239"/>
      <c r="AIV26" s="239"/>
      <c r="AIW26" s="239"/>
      <c r="AIX26" s="239"/>
      <c r="AIY26" s="239"/>
      <c r="AIZ26" s="239"/>
      <c r="AJA26" s="239"/>
      <c r="AJB26" s="239"/>
      <c r="AJC26" s="239"/>
      <c r="AJD26" s="239"/>
      <c r="AJE26" s="239"/>
      <c r="AJF26" s="239"/>
      <c r="AJG26" s="239"/>
      <c r="AJH26" s="239"/>
      <c r="AJI26" s="239"/>
      <c r="AJJ26" s="239"/>
      <c r="AJK26" s="239"/>
      <c r="AJL26" s="239"/>
      <c r="AJM26" s="239"/>
      <c r="AJN26" s="239"/>
      <c r="AJO26" s="239"/>
      <c r="AJP26" s="239"/>
      <c r="AJQ26" s="239"/>
      <c r="AJR26" s="239"/>
      <c r="AJS26" s="239"/>
      <c r="AJT26" s="239"/>
      <c r="AJU26" s="239"/>
      <c r="AJV26" s="239"/>
      <c r="AJW26" s="239"/>
      <c r="AJX26" s="239"/>
      <c r="AJY26" s="239"/>
      <c r="AJZ26" s="239"/>
      <c r="AKA26" s="239"/>
      <c r="AKB26" s="239"/>
      <c r="AKC26" s="239"/>
      <c r="AKD26" s="239"/>
      <c r="AKE26" s="239"/>
      <c r="AKF26" s="239"/>
      <c r="AKG26" s="239"/>
      <c r="AKH26" s="239"/>
      <c r="AKI26" s="239"/>
      <c r="AKJ26" s="239"/>
      <c r="AKK26" s="239"/>
      <c r="AKL26" s="239"/>
      <c r="AKM26" s="239"/>
      <c r="AKN26" s="239"/>
      <c r="AKO26" s="239"/>
      <c r="AKP26" s="239"/>
      <c r="AKQ26" s="239"/>
      <c r="AKR26" s="239"/>
      <c r="AKS26" s="239"/>
      <c r="AKT26" s="239"/>
      <c r="AKU26" s="239"/>
      <c r="AKV26" s="239"/>
      <c r="AKW26" s="239"/>
      <c r="AKX26" s="239"/>
      <c r="AKY26" s="239"/>
      <c r="AKZ26" s="239"/>
      <c r="ALA26" s="239"/>
      <c r="ALB26" s="239"/>
      <c r="ALC26" s="239"/>
      <c r="ALD26" s="239"/>
      <c r="ALE26" s="239"/>
      <c r="ALF26" s="239"/>
      <c r="ALG26" s="239"/>
      <c r="ALH26" s="239"/>
      <c r="ALI26" s="239"/>
      <c r="ALJ26" s="239"/>
      <c r="ALK26" s="239"/>
      <c r="ALL26" s="239"/>
      <c r="ALM26" s="239"/>
      <c r="ALN26" s="239"/>
      <c r="ALO26" s="239"/>
      <c r="ALP26" s="239"/>
      <c r="ALQ26" s="239"/>
      <c r="ALR26" s="239"/>
      <c r="ALS26" s="239"/>
      <c r="ALT26" s="239"/>
      <c r="ALU26" s="239"/>
      <c r="ALV26" s="239"/>
      <c r="ALW26" s="239"/>
      <c r="ALX26" s="239"/>
      <c r="ALY26" s="239"/>
      <c r="ALZ26" s="239"/>
      <c r="AMA26" s="239"/>
      <c r="AMB26" s="239"/>
      <c r="AMC26" s="239"/>
      <c r="AMD26" s="239"/>
      <c r="AME26" s="239"/>
      <c r="AMF26" s="239"/>
      <c r="AMG26" s="239"/>
      <c r="AMH26" s="239"/>
      <c r="AMI26" s="239"/>
    </row>
    <row r="27" spans="2:1023" ht="30.5" customHeight="1" thickBot="1">
      <c r="B27" s="216"/>
      <c r="C27" s="268" t="s">
        <v>50</v>
      </c>
      <c r="D27" s="269">
        <f t="shared" ref="D27:I27" si="3">D26+D19+D12</f>
        <v>0</v>
      </c>
      <c r="E27" s="269">
        <f t="shared" si="3"/>
        <v>0</v>
      </c>
      <c r="F27" s="269">
        <f t="shared" si="3"/>
        <v>0</v>
      </c>
      <c r="G27" s="269">
        <f t="shared" si="3"/>
        <v>0</v>
      </c>
      <c r="H27" s="269">
        <f t="shared" si="3"/>
        <v>0</v>
      </c>
      <c r="I27" s="270">
        <f t="shared" si="3"/>
        <v>0</v>
      </c>
    </row>
    <row r="28" spans="2:1023">
      <c r="B28" s="216"/>
      <c r="C28" s="216"/>
      <c r="D28" s="216"/>
      <c r="E28" s="216"/>
      <c r="F28" s="216"/>
      <c r="G28" s="216"/>
      <c r="H28" s="216"/>
      <c r="I28" s="239"/>
    </row>
    <row r="29" spans="2:1023" ht="15" thickBot="1">
      <c r="B29" s="216"/>
      <c r="C29" s="216"/>
      <c r="D29" s="216"/>
      <c r="E29" s="216"/>
      <c r="F29" s="216"/>
      <c r="G29" s="216"/>
      <c r="H29" s="216"/>
    </row>
    <row r="30" spans="2:1023" s="239" customFormat="1" ht="21.75" customHeight="1">
      <c r="B30" s="216"/>
      <c r="C30" s="261"/>
      <c r="D30" s="245">
        <v>2016</v>
      </c>
      <c r="E30" s="245">
        <v>2017</v>
      </c>
      <c r="F30" s="245">
        <v>2018</v>
      </c>
      <c r="G30" s="245">
        <v>2019</v>
      </c>
      <c r="H30" s="245">
        <v>2020</v>
      </c>
      <c r="I30" s="246">
        <v>2021</v>
      </c>
    </row>
    <row r="31" spans="2:1023" s="239" customFormat="1" ht="26" customHeight="1">
      <c r="B31" s="613" t="s">
        <v>639</v>
      </c>
      <c r="C31" s="613"/>
      <c r="D31" s="613"/>
      <c r="E31" s="613"/>
      <c r="F31" s="613"/>
      <c r="G31" s="613"/>
      <c r="H31" s="613"/>
      <c r="I31" s="614"/>
    </row>
    <row r="32" spans="2:1023" s="239" customFormat="1" ht="28" customHeight="1">
      <c r="B32" s="216"/>
      <c r="C32" s="486" t="s">
        <v>144</v>
      </c>
      <c r="D32" s="611"/>
      <c r="E32" s="611"/>
      <c r="F32" s="611"/>
      <c r="G32" s="611"/>
      <c r="H32" s="611"/>
      <c r="I32" s="612"/>
    </row>
    <row r="33" spans="2:10" ht="15">
      <c r="B33" s="216"/>
      <c r="C33" s="271" t="s">
        <v>142</v>
      </c>
      <c r="D33" s="249"/>
      <c r="E33" s="250"/>
      <c r="F33" s="250"/>
      <c r="G33" s="250"/>
      <c r="H33" s="250"/>
      <c r="I33" s="251"/>
    </row>
    <row r="34" spans="2:10" ht="15" thickBot="1">
      <c r="B34" s="216"/>
      <c r="C34" s="272" t="s">
        <v>143</v>
      </c>
      <c r="D34" s="252"/>
      <c r="E34" s="253"/>
      <c r="F34" s="253"/>
      <c r="G34" s="253"/>
      <c r="H34" s="253"/>
      <c r="I34" s="254"/>
    </row>
    <row r="35" spans="2:10" ht="16" thickBot="1">
      <c r="B35" s="216"/>
      <c r="C35" s="265" t="s">
        <v>145</v>
      </c>
      <c r="D35" s="266">
        <f t="shared" ref="D35:I35" si="4">SUM(D33:D34)</f>
        <v>0</v>
      </c>
      <c r="E35" s="266">
        <f t="shared" si="4"/>
        <v>0</v>
      </c>
      <c r="F35" s="266">
        <f t="shared" si="4"/>
        <v>0</v>
      </c>
      <c r="G35" s="266">
        <f t="shared" si="4"/>
        <v>0</v>
      </c>
      <c r="H35" s="266">
        <f t="shared" si="4"/>
        <v>0</v>
      </c>
      <c r="I35" s="267">
        <f t="shared" si="4"/>
        <v>0</v>
      </c>
    </row>
    <row r="36" spans="2:10" ht="32" customHeight="1">
      <c r="B36" s="216"/>
      <c r="C36" s="562" t="s">
        <v>146</v>
      </c>
      <c r="D36" s="487"/>
      <c r="E36" s="487"/>
      <c r="F36" s="487"/>
      <c r="G36" s="487"/>
      <c r="H36" s="487"/>
      <c r="I36" s="488"/>
    </row>
    <row r="37" spans="2:10" ht="15">
      <c r="B37" s="216"/>
      <c r="C37" s="271" t="s">
        <v>142</v>
      </c>
      <c r="D37" s="249"/>
      <c r="E37" s="250"/>
      <c r="F37" s="250"/>
      <c r="G37" s="250"/>
      <c r="H37" s="250"/>
      <c r="I37" s="251"/>
    </row>
    <row r="38" spans="2:10">
      <c r="B38" s="216"/>
      <c r="C38" s="272" t="s">
        <v>143</v>
      </c>
      <c r="D38" s="252"/>
      <c r="E38" s="253"/>
      <c r="F38" s="253"/>
      <c r="G38" s="253"/>
      <c r="H38" s="253"/>
      <c r="I38" s="254"/>
    </row>
    <row r="39" spans="2:10" ht="31" customHeight="1" thickBot="1">
      <c r="B39" s="216"/>
      <c r="C39" s="273" t="s">
        <v>943</v>
      </c>
      <c r="D39" s="252"/>
      <c r="E39" s="253"/>
      <c r="F39" s="253"/>
      <c r="G39" s="253"/>
      <c r="H39" s="253"/>
      <c r="I39" s="254"/>
    </row>
    <row r="40" spans="2:10" ht="16" thickBot="1">
      <c r="B40" s="216"/>
      <c r="C40" s="265" t="s">
        <v>146</v>
      </c>
      <c r="D40" s="266">
        <f t="shared" ref="D40:I40" si="5">SUM(D37:D38)</f>
        <v>0</v>
      </c>
      <c r="E40" s="266">
        <f t="shared" si="5"/>
        <v>0</v>
      </c>
      <c r="F40" s="266">
        <f t="shared" si="5"/>
        <v>0</v>
      </c>
      <c r="G40" s="266">
        <f t="shared" si="5"/>
        <v>0</v>
      </c>
      <c r="H40" s="266">
        <f t="shared" si="5"/>
        <v>0</v>
      </c>
      <c r="I40" s="267">
        <f t="shared" si="5"/>
        <v>0</v>
      </c>
    </row>
    <row r="42" spans="2:10" ht="15" thickBot="1"/>
    <row r="43" spans="2:10" ht="21" customHeight="1">
      <c r="C43" s="489" t="s">
        <v>559</v>
      </c>
      <c r="D43" s="490"/>
      <c r="E43" s="490"/>
      <c r="F43" s="490"/>
      <c r="G43" s="490"/>
      <c r="H43" s="490"/>
      <c r="I43" s="491"/>
    </row>
    <row r="44" spans="2:10" ht="22" customHeight="1">
      <c r="C44" s="492" t="s">
        <v>568</v>
      </c>
      <c r="D44" s="493"/>
      <c r="E44" s="493"/>
      <c r="F44" s="494"/>
      <c r="G44" s="495"/>
      <c r="H44" s="496"/>
      <c r="I44" s="497"/>
    </row>
    <row r="45" spans="2:10" ht="22" customHeight="1">
      <c r="C45" s="516" t="s">
        <v>613</v>
      </c>
      <c r="D45" s="517"/>
      <c r="E45" s="517"/>
      <c r="F45" s="518"/>
      <c r="G45" s="615"/>
      <c r="H45" s="616"/>
      <c r="I45" s="617"/>
    </row>
    <row r="46" spans="2:10" ht="22" customHeight="1">
      <c r="C46" s="551" t="s">
        <v>576</v>
      </c>
      <c r="D46" s="552"/>
      <c r="E46" s="552"/>
      <c r="F46" s="553"/>
      <c r="G46" s="618"/>
      <c r="H46" s="619"/>
      <c r="I46" s="620"/>
    </row>
    <row r="47" spans="2:10" ht="34" customHeight="1">
      <c r="C47" s="504" t="s">
        <v>592</v>
      </c>
      <c r="D47" s="505"/>
      <c r="E47" s="505"/>
      <c r="F47" s="603"/>
      <c r="G47" s="262"/>
      <c r="H47" s="604" t="s">
        <v>572</v>
      </c>
      <c r="I47" s="605"/>
      <c r="J47" s="197" t="b">
        <v>0</v>
      </c>
    </row>
    <row r="48" spans="2:10" ht="34" customHeight="1">
      <c r="C48" s="274"/>
      <c r="D48" s="229"/>
      <c r="E48" s="229"/>
      <c r="F48" s="275"/>
      <c r="G48" s="263"/>
      <c r="H48" s="606" t="s">
        <v>573</v>
      </c>
      <c r="I48" s="607"/>
      <c r="J48" s="197" t="b">
        <v>0</v>
      </c>
    </row>
    <row r="49" spans="3:10" ht="34" customHeight="1">
      <c r="C49" s="274"/>
      <c r="D49" s="229"/>
      <c r="E49" s="229"/>
      <c r="F49" s="275"/>
      <c r="G49" s="263"/>
      <c r="H49" s="606" t="s">
        <v>575</v>
      </c>
      <c r="I49" s="607"/>
      <c r="J49" s="197" t="b">
        <v>0</v>
      </c>
    </row>
    <row r="50" spans="3:10" ht="34" customHeight="1">
      <c r="C50" s="274"/>
      <c r="D50" s="229"/>
      <c r="E50" s="229"/>
      <c r="F50" s="275"/>
      <c r="G50" s="264"/>
      <c r="H50" s="608" t="s">
        <v>574</v>
      </c>
      <c r="I50" s="609"/>
      <c r="J50" s="197" t="b">
        <v>0</v>
      </c>
    </row>
    <row r="51" spans="3:10" ht="34" customHeight="1">
      <c r="C51" s="276"/>
      <c r="D51" s="277"/>
      <c r="E51" s="277"/>
      <c r="F51" s="278"/>
      <c r="G51" s="529"/>
      <c r="H51" s="530"/>
      <c r="I51" s="531"/>
    </row>
    <row r="52" spans="3:10" ht="22" customHeight="1">
      <c r="C52" s="516" t="s">
        <v>658</v>
      </c>
      <c r="D52" s="517"/>
      <c r="E52" s="517"/>
      <c r="F52" s="518"/>
      <c r="G52" s="472"/>
      <c r="H52" s="473"/>
      <c r="I52" s="474"/>
    </row>
    <row r="53" spans="3:10" ht="22" customHeight="1">
      <c r="C53" s="621" t="s">
        <v>593</v>
      </c>
      <c r="D53" s="622"/>
      <c r="E53" s="622"/>
      <c r="F53" s="623"/>
      <c r="G53" s="633"/>
      <c r="H53" s="634"/>
      <c r="I53" s="635"/>
    </row>
    <row r="54" spans="3:10" ht="22" customHeight="1">
      <c r="C54" s="636" t="s">
        <v>560</v>
      </c>
      <c r="D54" s="637"/>
      <c r="E54" s="637"/>
      <c r="F54" s="637"/>
      <c r="G54" s="637"/>
      <c r="H54" s="637"/>
      <c r="I54" s="638"/>
    </row>
    <row r="55" spans="3:10" ht="31" customHeight="1">
      <c r="C55" s="624" t="s">
        <v>581</v>
      </c>
      <c r="D55" s="625"/>
      <c r="E55" s="625"/>
      <c r="F55" s="626"/>
      <c r="G55" s="639"/>
      <c r="H55" s="640"/>
      <c r="I55" s="641"/>
    </row>
    <row r="56" spans="3:10" ht="22" customHeight="1">
      <c r="C56" s="627" t="s">
        <v>594</v>
      </c>
      <c r="D56" s="628"/>
      <c r="E56" s="628"/>
      <c r="F56" s="629"/>
      <c r="G56" s="529"/>
      <c r="H56" s="530"/>
      <c r="I56" s="531"/>
    </row>
    <row r="57" spans="3:10" ht="36" customHeight="1">
      <c r="C57" s="627" t="s">
        <v>551</v>
      </c>
      <c r="D57" s="628"/>
      <c r="E57" s="628"/>
      <c r="F57" s="629"/>
      <c r="G57" s="529"/>
      <c r="H57" s="530"/>
      <c r="I57" s="531"/>
    </row>
    <row r="58" spans="3:10" ht="22" customHeight="1">
      <c r="C58" s="627" t="s">
        <v>556</v>
      </c>
      <c r="D58" s="628"/>
      <c r="E58" s="628"/>
      <c r="F58" s="629"/>
      <c r="G58" s="529"/>
      <c r="H58" s="530"/>
      <c r="I58" s="531"/>
    </row>
    <row r="59" spans="3:10" ht="28" customHeight="1">
      <c r="C59" s="630" t="s">
        <v>582</v>
      </c>
      <c r="D59" s="631"/>
      <c r="E59" s="631"/>
      <c r="F59" s="632"/>
      <c r="G59" s="529"/>
      <c r="H59" s="530"/>
      <c r="I59" s="531"/>
    </row>
    <row r="60" spans="3:10" ht="32" customHeight="1">
      <c r="C60" s="545" t="s">
        <v>590</v>
      </c>
      <c r="D60" s="546"/>
      <c r="E60" s="546"/>
      <c r="F60" s="546"/>
      <c r="G60" s="546"/>
      <c r="H60" s="546"/>
      <c r="I60" s="547"/>
    </row>
    <row r="61" spans="3:10" ht="32" customHeight="1">
      <c r="C61" s="492" t="s">
        <v>588</v>
      </c>
      <c r="D61" s="493"/>
      <c r="E61" s="493"/>
      <c r="F61" s="494"/>
      <c r="G61" s="594"/>
      <c r="H61" s="595"/>
      <c r="I61" s="596"/>
    </row>
    <row r="62" spans="3:10" ht="32" customHeight="1">
      <c r="C62" s="504" t="s">
        <v>583</v>
      </c>
      <c r="D62" s="505"/>
      <c r="E62" s="505"/>
      <c r="F62" s="603"/>
      <c r="G62" s="262"/>
      <c r="H62" s="604" t="s">
        <v>584</v>
      </c>
      <c r="I62" s="605" t="s">
        <v>584</v>
      </c>
      <c r="J62" s="197" t="b">
        <v>0</v>
      </c>
    </row>
    <row r="63" spans="3:10" ht="32" customHeight="1">
      <c r="C63" s="274"/>
      <c r="D63" s="229"/>
      <c r="E63" s="229"/>
      <c r="F63" s="275"/>
      <c r="G63" s="263"/>
      <c r="H63" s="606" t="s">
        <v>585</v>
      </c>
      <c r="I63" s="607" t="s">
        <v>585</v>
      </c>
      <c r="J63" s="197" t="b">
        <v>0</v>
      </c>
    </row>
    <row r="64" spans="3:10" ht="32" customHeight="1">
      <c r="C64" s="274"/>
      <c r="D64" s="229"/>
      <c r="E64" s="229"/>
      <c r="F64" s="275"/>
      <c r="G64" s="263"/>
      <c r="H64" s="606" t="s">
        <v>586</v>
      </c>
      <c r="I64" s="607" t="s">
        <v>586</v>
      </c>
      <c r="J64" s="197" t="b">
        <v>0</v>
      </c>
    </row>
    <row r="65" spans="3:10" ht="32" customHeight="1">
      <c r="C65" s="274"/>
      <c r="D65" s="229"/>
      <c r="E65" s="229"/>
      <c r="F65" s="275"/>
      <c r="G65" s="263"/>
      <c r="H65" s="525" t="s">
        <v>587</v>
      </c>
      <c r="I65" s="526" t="s">
        <v>587</v>
      </c>
      <c r="J65" s="197" t="b">
        <v>0</v>
      </c>
    </row>
    <row r="66" spans="3:10" ht="32" customHeight="1">
      <c r="C66" s="274"/>
      <c r="D66" s="229"/>
      <c r="E66" s="229"/>
      <c r="F66" s="275"/>
      <c r="G66" s="264"/>
      <c r="H66" s="608" t="s">
        <v>638</v>
      </c>
      <c r="I66" s="609" t="s">
        <v>587</v>
      </c>
      <c r="J66" s="197" t="b">
        <v>0</v>
      </c>
    </row>
    <row r="67" spans="3:10" ht="32" customHeight="1">
      <c r="C67" s="274"/>
      <c r="D67" s="229"/>
      <c r="E67" s="229"/>
      <c r="F67" s="275"/>
      <c r="G67" s="642"/>
      <c r="H67" s="643"/>
      <c r="I67" s="644"/>
    </row>
    <row r="68" spans="3:10" s="242" customFormat="1" ht="32" customHeight="1">
      <c r="C68" s="551" t="s">
        <v>589</v>
      </c>
      <c r="D68" s="552"/>
      <c r="E68" s="552"/>
      <c r="F68" s="553"/>
      <c r="G68" s="591"/>
      <c r="H68" s="592"/>
      <c r="I68" s="593"/>
    </row>
    <row r="69" spans="3:10" ht="32" customHeight="1">
      <c r="C69" s="597" t="s">
        <v>618</v>
      </c>
      <c r="D69" s="598"/>
      <c r="E69" s="598"/>
      <c r="F69" s="599"/>
      <c r="G69" s="472"/>
      <c r="H69" s="473"/>
      <c r="I69" s="474"/>
    </row>
    <row r="70" spans="3:10" ht="32" customHeight="1">
      <c r="C70" s="597" t="s">
        <v>556</v>
      </c>
      <c r="D70" s="598"/>
      <c r="E70" s="598"/>
      <c r="F70" s="599"/>
      <c r="G70" s="600"/>
      <c r="H70" s="601"/>
      <c r="I70" s="602"/>
    </row>
    <row r="71" spans="3:10" ht="32" customHeight="1" thickBot="1">
      <c r="C71" s="585" t="s">
        <v>552</v>
      </c>
      <c r="D71" s="586"/>
      <c r="E71" s="586"/>
      <c r="F71" s="587"/>
      <c r="G71" s="588"/>
      <c r="H71" s="589"/>
      <c r="I71" s="590"/>
    </row>
  </sheetData>
  <sheetProtection algorithmName="SHA-512" hashValue="u38gffDrEC5bWvf5izx6WO9LoV6JfU3KJmZZadEXvG9lrCBfrftPijRkusnVzESKd452mCYy1E/56ugFCZARBQ==" saltValue="9NexkOsQ9cTiFHocUkx0+Q==" spinCount="100000" sheet="1" objects="1" scenarios="1" formatCells="0" formatColumns="0"/>
  <mergeCells count="54">
    <mergeCell ref="G67:I67"/>
    <mergeCell ref="C60:I60"/>
    <mergeCell ref="H49:I49"/>
    <mergeCell ref="H50:I50"/>
    <mergeCell ref="G51:I51"/>
    <mergeCell ref="C56:F56"/>
    <mergeCell ref="C46:F46"/>
    <mergeCell ref="G46:I46"/>
    <mergeCell ref="C52:F52"/>
    <mergeCell ref="C53:F53"/>
    <mergeCell ref="G59:I59"/>
    <mergeCell ref="C55:F55"/>
    <mergeCell ref="C57:F57"/>
    <mergeCell ref="C58:F58"/>
    <mergeCell ref="C59:F59"/>
    <mergeCell ref="G52:I52"/>
    <mergeCell ref="G53:I53"/>
    <mergeCell ref="G56:I56"/>
    <mergeCell ref="C54:I54"/>
    <mergeCell ref="G55:I55"/>
    <mergeCell ref="G57:I57"/>
    <mergeCell ref="G58:I58"/>
    <mergeCell ref="C47:F47"/>
    <mergeCell ref="H47:I47"/>
    <mergeCell ref="H48:I48"/>
    <mergeCell ref="B2:J2"/>
    <mergeCell ref="C6:I6"/>
    <mergeCell ref="B5:I5"/>
    <mergeCell ref="C13:I13"/>
    <mergeCell ref="C20:I20"/>
    <mergeCell ref="G44:I44"/>
    <mergeCell ref="G45:I45"/>
    <mergeCell ref="B31:I31"/>
    <mergeCell ref="C32:I32"/>
    <mergeCell ref="C36:I36"/>
    <mergeCell ref="C43:I43"/>
    <mergeCell ref="C44:F44"/>
    <mergeCell ref="C45:F45"/>
    <mergeCell ref="C71:F71"/>
    <mergeCell ref="G71:I71"/>
    <mergeCell ref="C68:F68"/>
    <mergeCell ref="G68:I68"/>
    <mergeCell ref="C61:F61"/>
    <mergeCell ref="G61:I61"/>
    <mergeCell ref="C69:F69"/>
    <mergeCell ref="G69:I69"/>
    <mergeCell ref="C70:F70"/>
    <mergeCell ref="G70:I70"/>
    <mergeCell ref="C62:F62"/>
    <mergeCell ref="H62:I62"/>
    <mergeCell ref="H63:I63"/>
    <mergeCell ref="H64:I64"/>
    <mergeCell ref="H65:I65"/>
    <mergeCell ref="H66:I66"/>
  </mergeCells>
  <pageMargins left="0.7" right="0.7" top="0.75" bottom="0.75" header="0.3" footer="0.3"/>
  <pageSetup paperSize="9" orientation="portrait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1" r:id="rId3" name="Check Box 3">
              <controlPr defaultSize="0" autoFill="0" autoLine="0" autoPict="0">
                <anchor moveWithCells="1">
                  <from>
                    <xdr:col>6</xdr:col>
                    <xdr:colOff>419100</xdr:colOff>
                    <xdr:row>46</xdr:row>
                    <xdr:rowOff>127000</xdr:rowOff>
                  </from>
                  <to>
                    <xdr:col>6</xdr:col>
                    <xdr:colOff>965200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4" name="Check Box 4">
              <controlPr defaultSize="0" autoFill="0" autoLine="0" autoPict="0">
                <anchor moveWithCells="1">
                  <from>
                    <xdr:col>6</xdr:col>
                    <xdr:colOff>419100</xdr:colOff>
                    <xdr:row>47</xdr:row>
                    <xdr:rowOff>101600</xdr:rowOff>
                  </from>
                  <to>
                    <xdr:col>6</xdr:col>
                    <xdr:colOff>965200</xdr:colOff>
                    <xdr:row>47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5" name="Check Box 5">
              <controlPr defaultSize="0" autoFill="0" autoLine="0" autoPict="0">
                <anchor moveWithCells="1">
                  <from>
                    <xdr:col>6</xdr:col>
                    <xdr:colOff>419100</xdr:colOff>
                    <xdr:row>48</xdr:row>
                    <xdr:rowOff>88900</xdr:rowOff>
                  </from>
                  <to>
                    <xdr:col>6</xdr:col>
                    <xdr:colOff>965200</xdr:colOff>
                    <xdr:row>48</xdr:row>
                    <xdr:rowOff>368300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6" name="Check Box 6">
              <controlPr defaultSize="0" autoFill="0" autoLine="0" autoPict="0">
                <anchor moveWithCells="1">
                  <from>
                    <xdr:col>6</xdr:col>
                    <xdr:colOff>419100</xdr:colOff>
                    <xdr:row>49</xdr:row>
                    <xdr:rowOff>63500</xdr:rowOff>
                  </from>
                  <to>
                    <xdr:col>6</xdr:col>
                    <xdr:colOff>965200</xdr:colOff>
                    <xdr:row>49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7" name="Check Box 43">
              <controlPr defaultSize="0" autoFill="0" autoLine="0" autoPict="0">
                <anchor moveWithCells="1">
                  <from>
                    <xdr:col>6</xdr:col>
                    <xdr:colOff>419100</xdr:colOff>
                    <xdr:row>61</xdr:row>
                    <xdr:rowOff>127000</xdr:rowOff>
                  </from>
                  <to>
                    <xdr:col>6</xdr:col>
                    <xdr:colOff>965200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8" name="Check Box 44">
              <controlPr defaultSize="0" autoFill="0" autoLine="0" autoPict="0">
                <anchor moveWithCells="1">
                  <from>
                    <xdr:col>6</xdr:col>
                    <xdr:colOff>419100</xdr:colOff>
                    <xdr:row>62</xdr:row>
                    <xdr:rowOff>101600</xdr:rowOff>
                  </from>
                  <to>
                    <xdr:col>6</xdr:col>
                    <xdr:colOff>965200</xdr:colOff>
                    <xdr:row>62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9" name="Check Box 45">
              <controlPr defaultSize="0" autoFill="0" autoLine="0" autoPict="0">
                <anchor moveWithCells="1">
                  <from>
                    <xdr:col>6</xdr:col>
                    <xdr:colOff>419100</xdr:colOff>
                    <xdr:row>63</xdr:row>
                    <xdr:rowOff>88900</xdr:rowOff>
                  </from>
                  <to>
                    <xdr:col>6</xdr:col>
                    <xdr:colOff>965200</xdr:colOff>
                    <xdr:row>63</xdr:row>
                    <xdr:rowOff>368300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0" name="Check Box 46">
              <controlPr defaultSize="0" autoFill="0" autoLine="0" autoPict="0">
                <anchor moveWithCells="1">
                  <from>
                    <xdr:col>6</xdr:col>
                    <xdr:colOff>419100</xdr:colOff>
                    <xdr:row>64</xdr:row>
                    <xdr:rowOff>63500</xdr:rowOff>
                  </from>
                  <to>
                    <xdr:col>6</xdr:col>
                    <xdr:colOff>965200</xdr:colOff>
                    <xdr:row>64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1" name="Check Box 48">
              <controlPr defaultSize="0" autoFill="0" autoLine="0" autoPict="0">
                <anchor moveWithCells="1">
                  <from>
                    <xdr:col>6</xdr:col>
                    <xdr:colOff>419100</xdr:colOff>
                    <xdr:row>65</xdr:row>
                    <xdr:rowOff>63500</xdr:rowOff>
                  </from>
                  <to>
                    <xdr:col>6</xdr:col>
                    <xdr:colOff>965200</xdr:colOff>
                    <xdr:row>65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700-000000000000}">
          <x14:formula1>
            <xm:f>'Listes déroulantes '!$B$102:$B$104</xm:f>
          </x14:formula1>
          <xm:sqref>G52:I52 G57:I57 G69:I69</xm:sqref>
        </x14:dataValidation>
        <x14:dataValidation type="list" allowBlank="1" showInputMessage="1" showErrorMessage="1" xr:uid="{00000000-0002-0000-0700-000001000000}">
          <x14:formula1>
            <xm:f>'Listes déroulantes '!$B$92:$B$94</xm:f>
          </x14:formula1>
          <xm:sqref>G59:I59 G71:I71</xm:sqref>
        </x14:dataValidation>
        <x14:dataValidation type="list" allowBlank="1" showInputMessage="1" showErrorMessage="1" xr:uid="{00000000-0002-0000-0700-000002000000}">
          <x14:formula1>
            <xm:f>'Listes déroulantes '!$A$50:$A$51</xm:f>
          </x14:formula1>
          <xm:sqref>G46:I46 G56:I56</xm:sqref>
        </x14:dataValidation>
        <x14:dataValidation type="list" allowBlank="1" showInputMessage="1" showErrorMessage="1" xr:uid="{00000000-0002-0000-0700-000003000000}">
          <x14:formula1>
            <xm:f>'Listes déroulantes '!$A$59:$A$61</xm:f>
          </x14:formula1>
          <xm:sqref>G44:I44</xm:sqref>
        </x14:dataValidation>
        <x14:dataValidation type="list" allowBlank="1" showInputMessage="1" showErrorMessage="1" xr:uid="{00000000-0002-0000-0700-000004000000}">
          <x14:formula1>
            <xm:f>'Listes déroulantes '!$A$63:$A$66</xm:f>
          </x14:formula1>
          <xm:sqref>G55:I55 G61:I61 G53:I53</xm:sqref>
        </x14:dataValidation>
        <x14:dataValidation type="list" allowBlank="1" showInputMessage="1" showErrorMessage="1" xr:uid="{00000000-0002-0000-0700-000005000000}">
          <x14:formula1>
            <xm:f>'Listes déroulantes '!$A$69:$A$72</xm:f>
          </x14:formula1>
          <xm:sqref>H68:I68 G68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ZK43"/>
  <sheetViews>
    <sheetView topLeftCell="V1" zoomScale="113" zoomScaleNormal="113" workbookViewId="0">
      <selection activeCell="AP5" sqref="AP5"/>
    </sheetView>
  </sheetViews>
  <sheetFormatPr baseColWidth="10" defaultRowHeight="15"/>
  <cols>
    <col min="10" max="42" width="8.83203125" customWidth="1"/>
    <col min="43" max="77" width="7.5" customWidth="1"/>
    <col min="106" max="200" width="8.83203125" customWidth="1"/>
    <col min="201" max="342" width="7.1640625" customWidth="1"/>
    <col min="578" max="589" width="7.33203125" customWidth="1"/>
    <col min="590" max="601" width="7" customWidth="1"/>
    <col min="602" max="607" width="8" customWidth="1"/>
    <col min="608" max="631" width="7.1640625" customWidth="1"/>
  </cols>
  <sheetData>
    <row r="1" spans="2:687" ht="16" thickBot="1">
      <c r="B1" s="49" t="s">
        <v>171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92" t="s">
        <v>205</v>
      </c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3" t="s">
        <v>217</v>
      </c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4" t="s">
        <v>204</v>
      </c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5" t="s">
        <v>218</v>
      </c>
      <c r="KW1" s="95"/>
      <c r="KX1" s="95"/>
      <c r="KY1" s="95"/>
      <c r="KZ1" s="95"/>
      <c r="LA1" s="95"/>
      <c r="LB1" s="95"/>
      <c r="LC1" s="95"/>
      <c r="LD1" s="95"/>
      <c r="LE1" s="95"/>
      <c r="LF1" s="95"/>
      <c r="LG1" s="95"/>
      <c r="LH1" s="95"/>
      <c r="LI1" s="95"/>
      <c r="LJ1" s="95"/>
      <c r="LK1" s="95"/>
      <c r="LL1" s="95"/>
      <c r="LM1" s="95"/>
      <c r="LN1" s="95"/>
      <c r="LO1" s="95"/>
      <c r="LP1" s="95"/>
      <c r="LQ1" s="95"/>
      <c r="LR1" s="95"/>
      <c r="LS1" s="95"/>
      <c r="LT1" s="95"/>
      <c r="LU1" s="95"/>
      <c r="LV1" s="95"/>
      <c r="LW1" s="95"/>
      <c r="LX1" s="95"/>
      <c r="LY1" s="95"/>
      <c r="LZ1" s="95"/>
      <c r="MA1" s="95"/>
      <c r="MB1" s="95"/>
      <c r="MC1" s="95"/>
      <c r="MD1" s="95"/>
      <c r="ME1" s="108" t="s">
        <v>219</v>
      </c>
      <c r="MF1" s="108"/>
      <c r="MG1" s="108"/>
      <c r="MH1" s="108"/>
      <c r="MI1" s="108"/>
      <c r="MJ1" s="108"/>
      <c r="MK1" s="108"/>
      <c r="ML1" s="108"/>
      <c r="MM1" s="108"/>
      <c r="MN1" s="108"/>
      <c r="MO1" s="108"/>
      <c r="MP1" s="108"/>
      <c r="MQ1" s="108"/>
      <c r="MR1" s="108"/>
      <c r="MS1" s="108"/>
      <c r="MT1" s="108"/>
      <c r="MU1" s="108"/>
      <c r="MV1" s="108"/>
      <c r="MW1" s="108"/>
      <c r="MX1" s="108"/>
      <c r="MY1" s="108"/>
      <c r="MZ1" s="108"/>
      <c r="NA1" s="108"/>
      <c r="NB1" s="108"/>
      <c r="NC1" s="108"/>
      <c r="ND1" s="108"/>
      <c r="NE1" s="108"/>
      <c r="NF1" s="108"/>
      <c r="NG1" s="108"/>
      <c r="NH1" s="108"/>
      <c r="NI1" s="108"/>
      <c r="NJ1" s="108"/>
      <c r="NK1" s="108"/>
      <c r="NL1" s="108"/>
      <c r="NM1" s="108"/>
      <c r="NN1" s="108"/>
      <c r="NO1" s="108"/>
      <c r="NP1" s="108"/>
      <c r="NQ1" s="108" t="s">
        <v>226</v>
      </c>
      <c r="NR1" s="92" t="s">
        <v>227</v>
      </c>
      <c r="NS1" s="92"/>
      <c r="NT1" s="92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2"/>
      <c r="OS1" s="92"/>
      <c r="OT1" s="92"/>
      <c r="OU1" s="118" t="s">
        <v>227</v>
      </c>
      <c r="OV1" s="118"/>
      <c r="OW1" s="118"/>
      <c r="OX1" s="118"/>
      <c r="OY1" s="118"/>
      <c r="OZ1" s="118"/>
      <c r="PA1" s="118"/>
      <c r="PB1" s="118"/>
      <c r="PC1" s="118"/>
      <c r="PD1" s="118"/>
      <c r="PE1" s="118"/>
      <c r="PF1" s="118"/>
      <c r="PG1" s="118"/>
      <c r="PH1" t="s">
        <v>234</v>
      </c>
      <c r="RC1" s="131" t="s">
        <v>237</v>
      </c>
      <c r="RD1" s="37"/>
      <c r="RE1" s="37"/>
      <c r="RF1" s="37"/>
      <c r="RG1" s="37"/>
      <c r="RH1" s="37"/>
      <c r="RI1" s="37"/>
      <c r="RJ1" s="37"/>
      <c r="RK1" s="37"/>
      <c r="RL1" s="37"/>
      <c r="RM1" s="37"/>
      <c r="RN1" s="37"/>
      <c r="RO1" s="37"/>
      <c r="RP1" s="37"/>
      <c r="RQ1" s="37"/>
      <c r="RR1" s="37"/>
      <c r="RS1" s="37"/>
      <c r="RT1" s="37"/>
      <c r="RU1" s="37"/>
      <c r="RV1" s="37"/>
      <c r="RW1" s="37"/>
      <c r="RX1" s="37"/>
      <c r="RY1" s="37"/>
      <c r="RZ1" s="37"/>
      <c r="SA1" s="37"/>
      <c r="SB1" s="37"/>
      <c r="SC1" s="37"/>
      <c r="SD1" s="37"/>
      <c r="SE1" s="37"/>
      <c r="SF1" s="37"/>
      <c r="SG1" s="37"/>
      <c r="SH1" s="37"/>
      <c r="SI1" s="37"/>
      <c r="SJ1" s="37"/>
      <c r="SK1" s="37"/>
      <c r="SL1" s="37"/>
      <c r="SM1" s="37"/>
      <c r="SN1" s="37"/>
      <c r="SO1" s="37"/>
      <c r="SP1" s="37"/>
      <c r="SQ1" s="37"/>
      <c r="SR1" s="37"/>
      <c r="SS1" s="37"/>
      <c r="ST1" s="37"/>
      <c r="SU1" s="37"/>
      <c r="SV1" s="37"/>
      <c r="SW1" s="37"/>
      <c r="SX1" s="37"/>
      <c r="SY1" s="37"/>
      <c r="SZ1" s="37"/>
      <c r="TA1" s="37"/>
      <c r="TB1" s="37"/>
      <c r="TC1" s="37"/>
      <c r="TD1" s="37"/>
      <c r="TE1" s="37"/>
      <c r="TF1" s="37"/>
      <c r="TG1" s="37"/>
      <c r="TH1" s="37"/>
      <c r="TI1" s="37"/>
      <c r="TJ1" s="37"/>
      <c r="TK1" s="37"/>
      <c r="TL1" s="37"/>
      <c r="TM1" s="37"/>
      <c r="TN1" s="37"/>
      <c r="TO1" s="37"/>
      <c r="TP1" s="37"/>
      <c r="TQ1" s="37"/>
      <c r="TR1" s="37"/>
      <c r="TS1" s="37"/>
      <c r="TT1" s="37"/>
      <c r="TU1" s="37"/>
      <c r="TV1" t="s">
        <v>147</v>
      </c>
      <c r="XH1" t="s">
        <v>640</v>
      </c>
      <c r="YL1" t="s">
        <v>953</v>
      </c>
    </row>
    <row r="2" spans="2:687" ht="14" customHeight="1">
      <c r="B2" t="s">
        <v>174</v>
      </c>
      <c r="D2" t="s">
        <v>175</v>
      </c>
      <c r="V2" t="s">
        <v>880</v>
      </c>
      <c r="AP2" s="75" t="s">
        <v>125</v>
      </c>
      <c r="AQ2" s="76"/>
      <c r="AR2" s="76"/>
      <c r="AS2" s="76"/>
      <c r="AT2" s="76"/>
      <c r="AU2" s="76"/>
      <c r="AV2" s="77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41"/>
      <c r="BY2" s="79" t="s">
        <v>206</v>
      </c>
      <c r="BZ2" s="40" t="s">
        <v>207</v>
      </c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 t="s">
        <v>208</v>
      </c>
      <c r="DD2" s="10" t="s">
        <v>209</v>
      </c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76" t="s">
        <v>210</v>
      </c>
      <c r="DW2" s="76"/>
      <c r="DX2" s="41"/>
      <c r="DY2" s="41"/>
      <c r="DZ2" s="41" t="s">
        <v>897</v>
      </c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 t="s">
        <v>899</v>
      </c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4" t="s">
        <v>181</v>
      </c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5" t="s">
        <v>182</v>
      </c>
      <c r="HK2" s="99" t="s">
        <v>136</v>
      </c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 t="s">
        <v>188</v>
      </c>
      <c r="HW2" s="62" t="s">
        <v>187</v>
      </c>
      <c r="HX2" s="63"/>
      <c r="HY2" s="63"/>
      <c r="HZ2" s="63"/>
      <c r="IA2" s="63"/>
      <c r="IB2" s="63"/>
      <c r="IC2" s="63"/>
      <c r="ID2" s="63"/>
      <c r="IE2" s="63"/>
      <c r="IF2" s="63"/>
      <c r="IG2" s="63"/>
      <c r="IH2" s="63"/>
      <c r="II2" s="63"/>
      <c r="IJ2" s="63"/>
      <c r="IK2" s="63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3"/>
      <c r="IZ2" s="63"/>
      <c r="JA2" s="63"/>
      <c r="JB2" s="63"/>
      <c r="JC2" s="63"/>
      <c r="JD2" s="63"/>
      <c r="JE2" s="63"/>
      <c r="JF2" s="63" t="s">
        <v>187</v>
      </c>
      <c r="JG2" s="66" t="s">
        <v>195</v>
      </c>
      <c r="JH2" s="66"/>
      <c r="JI2" s="66"/>
      <c r="JJ2" s="66"/>
      <c r="JK2" s="66"/>
      <c r="JL2" s="66"/>
      <c r="JM2" s="66"/>
      <c r="JN2" s="66"/>
      <c r="JO2" s="66"/>
      <c r="JP2" s="66"/>
      <c r="JQ2" s="66"/>
      <c r="JR2" s="66"/>
      <c r="JS2" s="66"/>
      <c r="JT2" s="66"/>
      <c r="JU2" s="66"/>
      <c r="JV2" s="66"/>
      <c r="JW2" s="66"/>
      <c r="JX2" s="66" t="s">
        <v>195</v>
      </c>
      <c r="JY2" s="42" t="s">
        <v>134</v>
      </c>
      <c r="JZ2" s="96"/>
      <c r="KA2" s="96"/>
      <c r="KB2" s="96"/>
      <c r="KC2" s="96"/>
      <c r="KD2" s="96"/>
      <c r="KE2" s="96"/>
      <c r="KF2" s="96"/>
      <c r="KG2" s="96"/>
      <c r="KH2" s="96"/>
      <c r="KI2" s="96"/>
      <c r="KJ2" s="96"/>
      <c r="KK2" s="96"/>
      <c r="KL2" s="96"/>
      <c r="KM2" s="96"/>
      <c r="KN2" s="96"/>
      <c r="KO2" s="96"/>
      <c r="KP2" s="96"/>
      <c r="KQ2" s="96"/>
      <c r="KR2" s="96"/>
      <c r="KS2" s="96"/>
      <c r="KT2" s="96"/>
      <c r="KU2" s="96"/>
      <c r="KV2" s="96" t="s">
        <v>134</v>
      </c>
      <c r="KW2" s="96"/>
      <c r="KX2" s="96"/>
      <c r="KY2" s="96"/>
      <c r="KZ2" s="96"/>
      <c r="LA2" s="96"/>
      <c r="LB2" s="96"/>
      <c r="LC2" s="96"/>
      <c r="LD2" s="96"/>
      <c r="LE2" s="96"/>
      <c r="LF2" s="96"/>
      <c r="LG2" s="96"/>
      <c r="LH2" s="96"/>
      <c r="LI2" s="96"/>
      <c r="LJ2" s="96"/>
      <c r="LK2" s="96"/>
      <c r="LL2" s="96"/>
      <c r="LM2" s="96"/>
      <c r="LN2" s="96"/>
      <c r="LO2" s="96" t="s">
        <v>918</v>
      </c>
      <c r="LP2" s="96"/>
      <c r="LQ2" s="96"/>
      <c r="LR2" s="96"/>
      <c r="LS2" s="96"/>
      <c r="LT2" s="96"/>
      <c r="LU2" s="96"/>
      <c r="LV2" s="96"/>
      <c r="LW2" s="96"/>
      <c r="LX2" s="96"/>
      <c r="LY2" s="96"/>
      <c r="LZ2" s="96"/>
      <c r="MA2" s="96"/>
      <c r="MB2" s="96"/>
      <c r="MC2" s="96"/>
      <c r="MD2" s="96"/>
      <c r="ME2" s="29" t="s">
        <v>38</v>
      </c>
      <c r="MF2" s="29"/>
      <c r="MG2" s="29"/>
      <c r="MH2" s="29"/>
      <c r="MI2" s="29"/>
      <c r="MJ2" s="29"/>
      <c r="MK2" s="29"/>
      <c r="ML2" s="29"/>
      <c r="MM2" s="29"/>
      <c r="MN2" s="29"/>
      <c r="MO2" s="29"/>
      <c r="MP2" s="29"/>
      <c r="MQ2" s="29"/>
      <c r="MR2" s="29"/>
      <c r="MS2" s="29"/>
      <c r="MT2" s="29"/>
      <c r="MU2" s="29"/>
      <c r="MV2" s="29"/>
      <c r="MW2" s="29"/>
      <c r="MX2" s="29"/>
      <c r="MY2" s="29" t="s">
        <v>225</v>
      </c>
      <c r="MZ2" s="26" t="s">
        <v>138</v>
      </c>
      <c r="NA2" s="26"/>
      <c r="NB2" s="26"/>
      <c r="NC2" s="26"/>
      <c r="ND2" s="26"/>
      <c r="NE2" s="26"/>
      <c r="NF2" s="26"/>
      <c r="NG2" s="26"/>
      <c r="NH2" s="26"/>
      <c r="NI2" s="26"/>
      <c r="NJ2" s="26"/>
      <c r="NK2" s="26"/>
      <c r="NL2" s="26"/>
      <c r="NM2" s="26"/>
      <c r="NN2" s="26"/>
      <c r="NO2" s="26"/>
      <c r="NP2" s="26"/>
      <c r="NQ2" s="107" t="s">
        <v>138</v>
      </c>
      <c r="NR2" s="57" t="s">
        <v>228</v>
      </c>
      <c r="NS2" s="58"/>
      <c r="NT2" s="58"/>
      <c r="NU2" s="58"/>
      <c r="NV2" s="58"/>
      <c r="NW2" s="58"/>
      <c r="NX2" s="58"/>
      <c r="NY2" s="58"/>
      <c r="NZ2" s="58"/>
      <c r="OA2" s="58"/>
      <c r="OB2" s="58"/>
      <c r="OC2" s="58"/>
      <c r="OD2" s="58"/>
      <c r="OE2" s="58"/>
      <c r="OF2" s="58"/>
      <c r="OG2" s="58"/>
      <c r="OH2" s="58"/>
      <c r="OI2" s="58"/>
      <c r="OJ2" s="117" t="s">
        <v>231</v>
      </c>
      <c r="OK2" s="79"/>
      <c r="OL2" s="79"/>
      <c r="OM2" s="79"/>
      <c r="ON2" s="79"/>
      <c r="OO2" s="79"/>
      <c r="OP2" s="79"/>
      <c r="OQ2" s="79"/>
      <c r="OR2" s="79"/>
      <c r="OS2" s="79"/>
      <c r="OT2" s="79"/>
      <c r="OU2" s="79"/>
      <c r="OV2" s="79"/>
      <c r="OW2" s="79"/>
      <c r="OX2" s="79"/>
      <c r="OY2" s="79"/>
      <c r="OZ2" s="79"/>
      <c r="PA2" s="79"/>
      <c r="PB2" s="79"/>
      <c r="PC2" s="79"/>
      <c r="PD2" s="79"/>
      <c r="PE2" s="79"/>
      <c r="PF2" s="79"/>
      <c r="PG2" s="79"/>
      <c r="PH2" s="124" t="s">
        <v>235</v>
      </c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124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69" t="s">
        <v>8</v>
      </c>
      <c r="RD2" s="69"/>
      <c r="RE2" s="69"/>
      <c r="RF2" s="69"/>
      <c r="RG2" s="69"/>
      <c r="RH2" s="69"/>
      <c r="RI2" s="69"/>
      <c r="RJ2" s="69"/>
      <c r="RK2" s="130"/>
      <c r="RL2" s="130"/>
      <c r="RM2" s="130"/>
      <c r="RN2" s="130"/>
      <c r="RO2" s="130"/>
      <c r="RP2" s="130"/>
      <c r="RQ2" s="130"/>
      <c r="RR2" s="130"/>
      <c r="RS2" s="130"/>
      <c r="RT2" s="130"/>
      <c r="RU2" s="130"/>
      <c r="RV2" s="130"/>
      <c r="RW2" s="130"/>
      <c r="RX2" s="130"/>
      <c r="RY2" s="130"/>
      <c r="RZ2" s="130"/>
      <c r="SA2" s="130"/>
      <c r="SB2" s="130"/>
      <c r="SC2" s="130"/>
      <c r="SD2" s="130"/>
      <c r="SE2" s="130"/>
      <c r="SF2" s="130"/>
      <c r="SG2" s="130"/>
      <c r="SH2" s="130"/>
      <c r="SI2" s="130"/>
      <c r="SJ2" s="130"/>
      <c r="SK2" s="130"/>
      <c r="SL2" s="130"/>
      <c r="SM2" s="130"/>
      <c r="SN2" s="130"/>
      <c r="SO2" s="130"/>
      <c r="SP2" s="130"/>
      <c r="SQ2" s="130"/>
      <c r="SR2" s="130"/>
      <c r="SS2" s="130"/>
      <c r="ST2" s="130"/>
      <c r="SU2" s="130"/>
      <c r="SV2" s="130"/>
      <c r="SW2" s="130"/>
      <c r="SX2" s="130"/>
      <c r="SY2" s="130"/>
      <c r="SZ2" s="130"/>
      <c r="TA2" s="130"/>
      <c r="TB2" s="130"/>
      <c r="TC2" s="130"/>
      <c r="TD2" s="130"/>
      <c r="TE2" s="130"/>
      <c r="TF2" s="130"/>
      <c r="TG2" s="130"/>
      <c r="TH2" s="130"/>
      <c r="TI2" s="130"/>
      <c r="TJ2" s="130"/>
      <c r="TK2" s="130"/>
      <c r="TL2" s="130"/>
      <c r="TM2" s="130"/>
      <c r="TN2" s="130"/>
      <c r="TO2" s="130"/>
      <c r="TP2" s="130"/>
      <c r="TQ2" s="130"/>
      <c r="TR2" s="130"/>
      <c r="TS2" s="130"/>
      <c r="TT2" s="130"/>
      <c r="TU2" s="130"/>
      <c r="TV2" s="22" t="s">
        <v>20</v>
      </c>
      <c r="TW2" s="20"/>
      <c r="TX2" s="20"/>
      <c r="TY2" s="20"/>
      <c r="TZ2" s="20"/>
      <c r="UA2" s="20"/>
      <c r="UB2" s="21"/>
      <c r="UC2" s="19"/>
      <c r="UD2" s="20"/>
      <c r="UE2" s="20"/>
      <c r="UF2" s="20"/>
      <c r="UG2" s="20"/>
      <c r="UH2" s="20"/>
      <c r="UI2" s="21"/>
      <c r="UJ2" s="23"/>
      <c r="UK2" s="23"/>
      <c r="UL2" s="23"/>
      <c r="UM2" s="23"/>
      <c r="UN2" s="23"/>
      <c r="UO2" s="23"/>
      <c r="UP2" s="23"/>
      <c r="UQ2" s="23"/>
      <c r="UR2" s="23"/>
      <c r="US2" s="23"/>
      <c r="UT2" s="23"/>
      <c r="UU2" s="23"/>
      <c r="UV2" s="23"/>
      <c r="UW2" s="23"/>
      <c r="UX2" s="23"/>
      <c r="UY2" s="24" t="s">
        <v>20</v>
      </c>
      <c r="UZ2" s="25" t="s">
        <v>26</v>
      </c>
      <c r="VA2" s="26"/>
      <c r="VB2" s="26"/>
      <c r="VC2" s="26"/>
      <c r="VD2" s="26"/>
      <c r="VE2" s="26"/>
      <c r="VF2" s="26"/>
      <c r="VG2" s="26"/>
      <c r="VH2" s="26"/>
      <c r="VI2" s="26"/>
      <c r="VJ2" s="26"/>
      <c r="VK2" s="26"/>
      <c r="VL2" s="26"/>
      <c r="VM2" s="26"/>
      <c r="VN2" s="26"/>
      <c r="VO2" s="26"/>
      <c r="VP2" s="26"/>
      <c r="VQ2" s="26"/>
      <c r="VR2" s="26"/>
      <c r="VS2" s="26"/>
      <c r="VT2" s="26"/>
      <c r="VU2" s="26"/>
      <c r="VV2" s="26"/>
      <c r="VW2" s="26"/>
      <c r="VX2" s="26"/>
      <c r="VY2" s="26"/>
      <c r="VZ2" s="26"/>
      <c r="WA2" s="26"/>
      <c r="WB2" s="26"/>
      <c r="WC2" s="27" t="s">
        <v>26</v>
      </c>
      <c r="WD2" s="28" t="s">
        <v>29</v>
      </c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9" t="s">
        <v>29</v>
      </c>
      <c r="XH2" s="40" t="s">
        <v>144</v>
      </c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1" t="s">
        <v>146</v>
      </c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L2" s="4" t="s">
        <v>952</v>
      </c>
      <c r="YM2" s="4"/>
      <c r="YN2" s="4"/>
      <c r="YO2" s="4"/>
      <c r="YP2" s="4"/>
      <c r="YQ2" s="4"/>
      <c r="YR2" s="4"/>
      <c r="YS2" s="4"/>
      <c r="YT2" s="4"/>
      <c r="YU2" s="4"/>
      <c r="YV2" t="s">
        <v>956</v>
      </c>
      <c r="ZA2" t="s">
        <v>962</v>
      </c>
    </row>
    <row r="3" spans="2:687" ht="31" thickBot="1">
      <c r="B3" t="s">
        <v>172</v>
      </c>
      <c r="C3" t="s">
        <v>173</v>
      </c>
      <c r="D3" s="48" t="s">
        <v>175</v>
      </c>
      <c r="E3" s="48"/>
      <c r="F3" s="48"/>
      <c r="G3" s="4" t="s">
        <v>179</v>
      </c>
      <c r="H3" s="4"/>
      <c r="I3" s="4"/>
      <c r="J3" s="10" t="s">
        <v>180</v>
      </c>
      <c r="K3" s="10"/>
      <c r="L3" s="10"/>
      <c r="M3" s="10"/>
      <c r="N3" s="10"/>
      <c r="O3" s="10"/>
      <c r="P3" s="10" t="s">
        <v>180</v>
      </c>
      <c r="Q3" s="10"/>
      <c r="R3" s="10"/>
      <c r="S3" s="10"/>
      <c r="T3" s="10"/>
      <c r="U3" s="10"/>
      <c r="V3" s="10" t="s">
        <v>881</v>
      </c>
      <c r="W3" s="10" t="s">
        <v>883</v>
      </c>
      <c r="X3" s="10"/>
      <c r="Y3" s="10"/>
      <c r="Z3" s="10"/>
      <c r="AA3" s="10"/>
      <c r="AB3" s="10"/>
      <c r="AC3" s="10"/>
      <c r="AD3" s="10"/>
      <c r="AE3" s="10"/>
      <c r="AF3" s="10"/>
      <c r="AG3" s="10" t="s">
        <v>887</v>
      </c>
      <c r="AH3" s="10"/>
      <c r="AI3" s="10" t="s">
        <v>890</v>
      </c>
      <c r="AJ3" s="10"/>
      <c r="AK3" s="10"/>
      <c r="AL3" s="10"/>
      <c r="AM3" s="10"/>
      <c r="AN3" s="10" t="s">
        <v>893</v>
      </c>
      <c r="AO3" s="10"/>
      <c r="AP3" s="72" t="s">
        <v>126</v>
      </c>
      <c r="AQ3" s="69"/>
      <c r="AR3" s="69"/>
      <c r="AS3" s="69"/>
      <c r="AT3" s="69"/>
      <c r="AU3" s="69"/>
      <c r="AV3" s="69" t="s">
        <v>129</v>
      </c>
      <c r="AW3" s="69"/>
      <c r="AX3" s="69"/>
      <c r="AY3" s="69"/>
      <c r="AZ3" s="69"/>
      <c r="BA3" s="69"/>
      <c r="BB3" s="69" t="s">
        <v>128</v>
      </c>
      <c r="BC3" s="69"/>
      <c r="BD3" s="69"/>
      <c r="BE3" s="69"/>
      <c r="BF3" s="69"/>
      <c r="BG3" s="69"/>
      <c r="BH3" s="73" t="s">
        <v>127</v>
      </c>
      <c r="BI3" s="69"/>
      <c r="BJ3" s="69"/>
      <c r="BK3" s="69"/>
      <c r="BL3" s="69"/>
      <c r="BM3" s="69"/>
      <c r="BN3" s="73" t="s">
        <v>664</v>
      </c>
      <c r="BO3" s="69"/>
      <c r="BP3" s="69"/>
      <c r="BQ3" s="69"/>
      <c r="BR3" s="69"/>
      <c r="BS3" s="69"/>
      <c r="BT3" s="74" t="s">
        <v>1</v>
      </c>
      <c r="BU3" s="69"/>
      <c r="BV3" s="69"/>
      <c r="BW3" s="69"/>
      <c r="BX3" s="69"/>
      <c r="BY3" s="69"/>
      <c r="BZ3" s="80" t="s">
        <v>92</v>
      </c>
      <c r="CA3" s="33"/>
      <c r="CB3" s="33"/>
      <c r="CC3" s="33"/>
      <c r="CD3" s="33"/>
      <c r="CE3" s="33"/>
      <c r="CF3" s="81" t="s">
        <v>2</v>
      </c>
      <c r="CG3" s="33"/>
      <c r="CH3" s="33"/>
      <c r="CI3" s="33"/>
      <c r="CJ3" s="33"/>
      <c r="CK3" s="33"/>
      <c r="CL3" s="81" t="s">
        <v>896</v>
      </c>
      <c r="CM3" s="33"/>
      <c r="CN3" s="33"/>
      <c r="CO3" s="33"/>
      <c r="CP3" s="33"/>
      <c r="CQ3" s="33"/>
      <c r="CR3" s="81" t="s">
        <v>93</v>
      </c>
      <c r="CS3" s="33"/>
      <c r="CT3" s="33"/>
      <c r="CU3" s="33"/>
      <c r="CV3" s="33"/>
      <c r="CW3" s="33"/>
      <c r="CX3" s="82" t="s">
        <v>65</v>
      </c>
      <c r="CY3" s="33"/>
      <c r="CZ3" s="33"/>
      <c r="DA3" s="33"/>
      <c r="DB3" s="33"/>
      <c r="DC3" s="33"/>
      <c r="DD3" s="84" t="s">
        <v>3</v>
      </c>
      <c r="DE3" s="48"/>
      <c r="DF3" s="48"/>
      <c r="DG3" s="48"/>
      <c r="DH3" s="48"/>
      <c r="DI3" s="48"/>
      <c r="DJ3" s="85" t="s">
        <v>211</v>
      </c>
      <c r="DK3" s="48"/>
      <c r="DL3" s="48"/>
      <c r="DM3" s="48"/>
      <c r="DN3" s="48"/>
      <c r="DO3" s="48"/>
      <c r="DP3" s="48" t="s">
        <v>57</v>
      </c>
      <c r="DQ3" s="48"/>
      <c r="DR3" s="48"/>
      <c r="DS3" s="48"/>
      <c r="DT3" s="48"/>
      <c r="DU3" s="48"/>
      <c r="DV3" s="69" t="s">
        <v>201</v>
      </c>
      <c r="DW3" s="69"/>
      <c r="DX3" s="69" t="s">
        <v>202</v>
      </c>
      <c r="DY3" s="69"/>
      <c r="DZ3" s="69" t="s">
        <v>642</v>
      </c>
      <c r="EA3" s="69"/>
      <c r="EB3" s="69"/>
      <c r="EC3" s="69"/>
      <c r="ED3" s="69"/>
      <c r="EE3" s="69"/>
      <c r="EF3" s="69" t="s">
        <v>643</v>
      </c>
      <c r="EG3" s="69"/>
      <c r="EH3" s="69"/>
      <c r="EI3" s="69"/>
      <c r="EJ3" s="69"/>
      <c r="EK3" s="69"/>
      <c r="EL3" s="69" t="s">
        <v>898</v>
      </c>
      <c r="EM3" s="69"/>
      <c r="EN3" s="69"/>
      <c r="EO3" s="69"/>
      <c r="EP3" s="69"/>
      <c r="EQ3" s="69"/>
      <c r="ER3" s="69" t="s">
        <v>645</v>
      </c>
      <c r="ES3" s="69"/>
      <c r="ET3" s="69"/>
      <c r="EU3" s="69"/>
      <c r="EV3" s="69"/>
      <c r="EW3" s="69"/>
      <c r="EX3" s="69" t="s">
        <v>628</v>
      </c>
      <c r="EY3" s="69"/>
      <c r="EZ3" s="69"/>
      <c r="FA3" s="69"/>
      <c r="FB3" s="69"/>
      <c r="FC3" s="69"/>
      <c r="FD3" s="69" t="s">
        <v>629</v>
      </c>
      <c r="FE3" s="69"/>
      <c r="FF3" s="69"/>
      <c r="FG3" s="69"/>
      <c r="FH3" s="69"/>
      <c r="FI3" s="69"/>
      <c r="FJ3" s="69" t="s">
        <v>630</v>
      </c>
      <c r="FK3" s="69"/>
      <c r="FL3" s="69"/>
      <c r="FM3" s="69"/>
      <c r="FN3" s="69"/>
      <c r="FO3" s="69"/>
      <c r="FP3" s="69" t="s">
        <v>631</v>
      </c>
      <c r="FQ3" s="69"/>
      <c r="FR3" s="69"/>
      <c r="FS3" s="69"/>
      <c r="FT3" s="69"/>
      <c r="FU3" s="69"/>
      <c r="FV3" s="69" t="s">
        <v>632</v>
      </c>
      <c r="FW3" s="69"/>
      <c r="FX3" s="69"/>
      <c r="FY3" s="69"/>
      <c r="FZ3" s="69"/>
      <c r="GA3" s="69"/>
      <c r="GB3" s="69" t="s">
        <v>633</v>
      </c>
      <c r="GC3" s="69"/>
      <c r="GD3" s="69"/>
      <c r="GE3" s="69"/>
      <c r="GF3" s="69"/>
      <c r="GG3" s="69"/>
      <c r="GH3" s="69" t="s">
        <v>637</v>
      </c>
      <c r="GI3" s="69"/>
      <c r="GJ3" s="69"/>
      <c r="GK3" s="69"/>
      <c r="GL3" s="69"/>
      <c r="GM3" s="69"/>
      <c r="GN3" s="69" t="s">
        <v>900</v>
      </c>
      <c r="GO3" s="69"/>
      <c r="GP3" s="69"/>
      <c r="GQ3" s="69"/>
      <c r="GR3" s="69"/>
      <c r="GS3" s="42" t="s">
        <v>130</v>
      </c>
      <c r="GT3" s="42"/>
      <c r="GU3" s="42"/>
      <c r="GV3" s="42"/>
      <c r="GW3" s="42"/>
      <c r="GX3" s="42"/>
      <c r="GY3" s="42" t="s">
        <v>183</v>
      </c>
      <c r="GZ3" s="42"/>
      <c r="HA3" s="42"/>
      <c r="HB3" s="42"/>
      <c r="HC3" s="42"/>
      <c r="HD3" s="42"/>
      <c r="HE3" s="42" t="s">
        <v>184</v>
      </c>
      <c r="HF3" s="42"/>
      <c r="HG3" s="42"/>
      <c r="HH3" s="42"/>
      <c r="HI3" s="42"/>
      <c r="HJ3" s="42"/>
      <c r="HK3" s="64" t="s">
        <v>185</v>
      </c>
      <c r="HL3" s="64"/>
      <c r="HM3" s="64"/>
      <c r="HN3" s="64"/>
      <c r="HO3" s="64"/>
      <c r="HP3" s="64"/>
      <c r="HQ3" s="64" t="s">
        <v>186</v>
      </c>
      <c r="HR3" s="64"/>
      <c r="HS3" s="64"/>
      <c r="HT3" s="64"/>
      <c r="HU3" s="64"/>
      <c r="HV3" s="64"/>
      <c r="HW3" s="59" t="s">
        <v>189</v>
      </c>
      <c r="HX3" s="59"/>
      <c r="HY3" s="59"/>
      <c r="HZ3" s="59"/>
      <c r="IA3" s="59"/>
      <c r="IB3" s="59"/>
      <c r="IC3" s="59" t="s">
        <v>190</v>
      </c>
      <c r="ID3" s="59"/>
      <c r="IE3" s="59"/>
      <c r="IF3" s="59"/>
      <c r="IG3" s="59"/>
      <c r="IH3" s="59"/>
      <c r="II3" s="59" t="s">
        <v>191</v>
      </c>
      <c r="IJ3" s="59"/>
      <c r="IK3" s="59"/>
      <c r="IL3" s="59"/>
      <c r="IM3" s="59"/>
      <c r="IN3" s="59"/>
      <c r="IO3" s="59" t="s">
        <v>192</v>
      </c>
      <c r="IP3" s="59"/>
      <c r="IQ3" s="59"/>
      <c r="IR3" s="59"/>
      <c r="IS3" s="59"/>
      <c r="IT3" s="59"/>
      <c r="IU3" s="59" t="s">
        <v>193</v>
      </c>
      <c r="IV3" s="59"/>
      <c r="IW3" s="59"/>
      <c r="IX3" s="59"/>
      <c r="IY3" s="59"/>
      <c r="IZ3" s="59"/>
      <c r="JA3" s="59" t="s">
        <v>194</v>
      </c>
      <c r="JB3" s="59"/>
      <c r="JC3" s="59"/>
      <c r="JD3" s="59"/>
      <c r="JE3" s="59"/>
      <c r="JF3" s="59"/>
      <c r="JG3" s="64" t="s">
        <v>197</v>
      </c>
      <c r="JH3" s="64"/>
      <c r="JI3" s="64"/>
      <c r="JJ3" s="64"/>
      <c r="JK3" s="64"/>
      <c r="JL3" s="64"/>
      <c r="JM3" s="64" t="s">
        <v>196</v>
      </c>
      <c r="JN3" s="64"/>
      <c r="JO3" s="64"/>
      <c r="JP3" s="64"/>
      <c r="JQ3" s="64"/>
      <c r="JR3" s="64"/>
      <c r="JS3" s="64" t="s">
        <v>911</v>
      </c>
      <c r="JT3" s="64"/>
      <c r="JU3" s="64"/>
      <c r="JV3" s="64"/>
      <c r="JW3" s="64"/>
      <c r="JX3" s="64"/>
      <c r="JY3" s="97" t="s">
        <v>167</v>
      </c>
      <c r="JZ3" s="42"/>
      <c r="KA3" s="42"/>
      <c r="KB3" s="42"/>
      <c r="KC3" s="42"/>
      <c r="KD3" s="42"/>
      <c r="KE3" s="97" t="s">
        <v>168</v>
      </c>
      <c r="KF3" s="42"/>
      <c r="KG3" s="42"/>
      <c r="KH3" s="42"/>
      <c r="KI3" s="42"/>
      <c r="KJ3" s="42"/>
      <c r="KK3" s="97" t="s">
        <v>169</v>
      </c>
      <c r="KL3" s="42"/>
      <c r="KM3" s="42"/>
      <c r="KN3" s="42"/>
      <c r="KO3" s="42"/>
      <c r="KP3" s="42"/>
      <c r="KQ3" s="97" t="s">
        <v>170</v>
      </c>
      <c r="KR3" s="42"/>
      <c r="KS3" s="42"/>
      <c r="KT3" s="42"/>
      <c r="KU3" s="42"/>
      <c r="KV3" s="42"/>
      <c r="KW3" s="42" t="s">
        <v>912</v>
      </c>
      <c r="KX3" s="42"/>
      <c r="KY3" s="42"/>
      <c r="KZ3" s="42"/>
      <c r="LA3" s="42"/>
      <c r="LB3" s="42"/>
      <c r="LC3" s="42" t="s">
        <v>913</v>
      </c>
      <c r="LD3" s="42"/>
      <c r="LE3" s="42"/>
      <c r="LF3" s="42"/>
      <c r="LG3" s="42"/>
      <c r="LH3" s="42"/>
      <c r="LI3" s="42" t="s">
        <v>917</v>
      </c>
      <c r="LJ3" s="42"/>
      <c r="LK3" s="42"/>
      <c r="LL3" s="42"/>
      <c r="LM3" s="42"/>
      <c r="LN3" s="42"/>
      <c r="LO3" s="42" t="s">
        <v>919</v>
      </c>
      <c r="LP3" s="42"/>
      <c r="LQ3" s="42"/>
      <c r="LR3" s="42"/>
      <c r="LS3" s="42"/>
      <c r="LT3" s="42" t="s">
        <v>921</v>
      </c>
      <c r="LU3" s="42"/>
      <c r="LV3" s="42"/>
      <c r="LW3" s="42"/>
      <c r="LX3" s="42"/>
      <c r="LY3" s="42" t="s">
        <v>923</v>
      </c>
      <c r="LZ3" s="42"/>
      <c r="MA3" s="42" t="s">
        <v>926</v>
      </c>
      <c r="MB3" s="42"/>
      <c r="MC3" s="42" t="s">
        <v>927</v>
      </c>
      <c r="MD3" s="42"/>
      <c r="ME3" s="103" t="s">
        <v>220</v>
      </c>
      <c r="MF3" s="103"/>
      <c r="MG3" s="103"/>
      <c r="MH3" s="103"/>
      <c r="MI3" s="103"/>
      <c r="MJ3" s="103"/>
      <c r="MK3" s="103"/>
      <c r="ML3" s="103" t="s">
        <v>221</v>
      </c>
      <c r="MM3" s="103"/>
      <c r="MN3" s="103"/>
      <c r="MO3" s="103"/>
      <c r="MP3" s="103"/>
      <c r="MQ3" s="103"/>
      <c r="MR3" s="103"/>
      <c r="MS3" s="103" t="s">
        <v>224</v>
      </c>
      <c r="MT3" s="103"/>
      <c r="MU3" s="103"/>
      <c r="MV3" s="103"/>
      <c r="MW3" s="103"/>
      <c r="MX3" s="103"/>
      <c r="MY3" s="103"/>
      <c r="MZ3" s="105" t="s">
        <v>31</v>
      </c>
      <c r="NA3" s="10"/>
      <c r="NB3" s="10"/>
      <c r="NC3" s="10"/>
      <c r="ND3" s="10"/>
      <c r="NE3" s="10"/>
      <c r="NF3" s="11" t="s">
        <v>32</v>
      </c>
      <c r="NG3" s="10"/>
      <c r="NH3" s="10"/>
      <c r="NI3" s="10"/>
      <c r="NJ3" s="10"/>
      <c r="NK3" s="10"/>
      <c r="NL3" s="11" t="s">
        <v>33</v>
      </c>
      <c r="NM3" s="10"/>
      <c r="NN3" s="10"/>
      <c r="NO3" s="10"/>
      <c r="NP3" s="10"/>
      <c r="NQ3" s="10"/>
      <c r="NR3" s="109" t="s">
        <v>229</v>
      </c>
      <c r="NS3" s="109"/>
      <c r="NT3" s="109"/>
      <c r="NU3" s="109"/>
      <c r="NV3" s="109"/>
      <c r="NW3" s="109"/>
      <c r="NX3" s="109" t="s">
        <v>230</v>
      </c>
      <c r="NY3" s="109"/>
      <c r="NZ3" s="109"/>
      <c r="OA3" s="109"/>
      <c r="OB3" s="109"/>
      <c r="OC3" s="109"/>
      <c r="OD3" s="109" t="s">
        <v>928</v>
      </c>
      <c r="OE3" s="109"/>
      <c r="OF3" s="109"/>
      <c r="OG3" s="109"/>
      <c r="OH3" s="109"/>
      <c r="OI3" s="109"/>
      <c r="OJ3" s="112" t="s">
        <v>5</v>
      </c>
      <c r="OK3" s="113"/>
      <c r="OL3" s="113"/>
      <c r="OM3" s="113"/>
      <c r="ON3" s="113"/>
      <c r="OO3" s="113"/>
      <c r="OP3" s="114" t="s">
        <v>6</v>
      </c>
      <c r="OQ3" s="113"/>
      <c r="OR3" s="113"/>
      <c r="OS3" s="113"/>
      <c r="OT3" s="113"/>
      <c r="OU3" s="113"/>
      <c r="OV3" s="113" t="s">
        <v>930</v>
      </c>
      <c r="OW3" s="113"/>
      <c r="OX3" s="113"/>
      <c r="OY3" s="113"/>
      <c r="OZ3" s="113"/>
      <c r="PA3" s="113"/>
      <c r="PB3" s="113" t="s">
        <v>931</v>
      </c>
      <c r="PC3" s="113"/>
      <c r="PD3" s="113"/>
      <c r="PE3" s="113"/>
      <c r="PF3" s="113"/>
      <c r="PG3" s="113"/>
      <c r="PH3" s="119" t="s">
        <v>94</v>
      </c>
      <c r="PI3" s="42"/>
      <c r="PJ3" s="42"/>
      <c r="PK3" s="42"/>
      <c r="PL3" s="42"/>
      <c r="PM3" s="120" t="s">
        <v>95</v>
      </c>
      <c r="PN3" s="42"/>
      <c r="PO3" s="42"/>
      <c r="PP3" s="42"/>
      <c r="PQ3" s="42"/>
      <c r="PR3" s="121" t="s">
        <v>96</v>
      </c>
      <c r="PS3" s="42"/>
      <c r="PT3" s="42"/>
      <c r="PU3" s="42"/>
      <c r="PV3" s="42"/>
      <c r="PW3" s="122" t="s">
        <v>97</v>
      </c>
      <c r="PX3" s="42"/>
      <c r="PY3" s="42"/>
      <c r="PZ3" s="42"/>
      <c r="QA3" s="42"/>
      <c r="QB3" s="120" t="s">
        <v>98</v>
      </c>
      <c r="QC3" s="42"/>
      <c r="QD3" s="42"/>
      <c r="QE3" s="42"/>
      <c r="QF3" s="42"/>
      <c r="QG3" s="42" t="s">
        <v>934</v>
      </c>
      <c r="QH3" s="121" t="s">
        <v>99</v>
      </c>
      <c r="QI3" s="42"/>
      <c r="QJ3" s="42"/>
      <c r="QK3" s="42"/>
      <c r="QL3" s="42"/>
      <c r="QM3" s="123" t="s">
        <v>100</v>
      </c>
      <c r="QN3" s="42"/>
      <c r="QO3" s="42"/>
      <c r="QP3" s="42"/>
      <c r="QQ3" s="42"/>
      <c r="QR3" s="42" t="s">
        <v>233</v>
      </c>
      <c r="QS3" s="42"/>
      <c r="QT3" s="42"/>
      <c r="QU3" s="42"/>
      <c r="QV3" s="42"/>
      <c r="QW3" s="42" t="s">
        <v>935</v>
      </c>
      <c r="QX3" s="42" t="s">
        <v>937</v>
      </c>
      <c r="QY3" s="42"/>
      <c r="QZ3" s="42"/>
      <c r="RA3" s="42"/>
      <c r="RB3" s="42"/>
      <c r="RC3" s="112" t="s">
        <v>9</v>
      </c>
      <c r="RD3" s="113"/>
      <c r="RE3" s="113"/>
      <c r="RF3" s="113"/>
      <c r="RG3" s="113"/>
      <c r="RH3" s="113"/>
      <c r="RI3" s="114" t="s">
        <v>10</v>
      </c>
      <c r="RJ3" s="113"/>
      <c r="RK3" s="113"/>
      <c r="RL3" s="113"/>
      <c r="RM3" s="113"/>
      <c r="RN3" s="113"/>
      <c r="RO3" s="128" t="s">
        <v>11</v>
      </c>
      <c r="RP3" s="113"/>
      <c r="RQ3" s="113"/>
      <c r="RR3" s="113"/>
      <c r="RS3" s="113"/>
      <c r="RT3" s="113"/>
      <c r="RU3" s="128" t="s">
        <v>12</v>
      </c>
      <c r="RV3" s="113"/>
      <c r="RW3" s="113"/>
      <c r="RX3" s="113"/>
      <c r="RY3" s="113"/>
      <c r="RZ3" s="113"/>
      <c r="SA3" s="128" t="s">
        <v>13</v>
      </c>
      <c r="SB3" s="113"/>
      <c r="SC3" s="113"/>
      <c r="SD3" s="113"/>
      <c r="SE3" s="113"/>
      <c r="SF3" s="113"/>
      <c r="SG3" s="128" t="s">
        <v>14</v>
      </c>
      <c r="SH3" s="113"/>
      <c r="SI3" s="113"/>
      <c r="SJ3" s="113"/>
      <c r="SK3" s="113"/>
      <c r="SL3" s="113"/>
      <c r="SM3" s="128" t="s">
        <v>15</v>
      </c>
      <c r="SN3" s="113"/>
      <c r="SO3" s="113"/>
      <c r="SP3" s="113"/>
      <c r="SQ3" s="113"/>
      <c r="SR3" s="113"/>
      <c r="SS3" s="128" t="s">
        <v>16</v>
      </c>
      <c r="ST3" s="113"/>
      <c r="SU3" s="113"/>
      <c r="SV3" s="113"/>
      <c r="SW3" s="113"/>
      <c r="SX3" s="113"/>
      <c r="SY3" s="128" t="s">
        <v>17</v>
      </c>
      <c r="SZ3" s="113"/>
      <c r="TA3" s="113"/>
      <c r="TB3" s="113"/>
      <c r="TC3" s="113"/>
      <c r="TD3" s="113"/>
      <c r="TE3" s="128" t="s">
        <v>18</v>
      </c>
      <c r="TF3" s="113"/>
      <c r="TG3" s="113"/>
      <c r="TH3" s="113"/>
      <c r="TI3" s="113"/>
      <c r="TJ3" s="113"/>
      <c r="TK3" s="129" t="s">
        <v>19</v>
      </c>
      <c r="TL3" s="113"/>
      <c r="TM3" s="113"/>
      <c r="TN3" s="113"/>
      <c r="TO3" s="113"/>
      <c r="TP3" s="113"/>
      <c r="TQ3" s="48" t="s">
        <v>238</v>
      </c>
      <c r="TR3" s="48"/>
      <c r="TS3" s="48"/>
      <c r="TT3" s="48"/>
      <c r="TU3" s="48"/>
      <c r="TV3" s="3" t="s">
        <v>21</v>
      </c>
      <c r="TW3" s="4"/>
      <c r="TX3" s="4"/>
      <c r="TY3" s="4"/>
      <c r="TZ3" s="4"/>
      <c r="UA3" s="4"/>
      <c r="UB3" s="5" t="s">
        <v>22</v>
      </c>
      <c r="UC3" s="4"/>
      <c r="UD3" s="4"/>
      <c r="UE3" s="4"/>
      <c r="UF3" s="4"/>
      <c r="UG3" s="4"/>
      <c r="UH3" s="5" t="s">
        <v>23</v>
      </c>
      <c r="UI3" s="4"/>
      <c r="UJ3" s="4"/>
      <c r="UK3" s="4"/>
      <c r="UL3" s="4"/>
      <c r="UM3" s="4"/>
      <c r="UN3" s="5" t="s">
        <v>24</v>
      </c>
      <c r="UO3" s="4"/>
      <c r="UP3" s="4"/>
      <c r="UQ3" s="4"/>
      <c r="UR3" s="4"/>
      <c r="US3" s="4"/>
      <c r="UT3" s="6" t="s">
        <v>25</v>
      </c>
      <c r="UU3" s="4"/>
      <c r="UV3" s="4"/>
      <c r="UW3" s="4"/>
      <c r="UX3" s="4"/>
      <c r="UY3" s="4"/>
      <c r="UZ3" s="9" t="s">
        <v>21</v>
      </c>
      <c r="VA3" s="10"/>
      <c r="VB3" s="10"/>
      <c r="VC3" s="10"/>
      <c r="VD3" s="10"/>
      <c r="VE3" s="10"/>
      <c r="VF3" s="11" t="s">
        <v>22</v>
      </c>
      <c r="VG3" s="10"/>
      <c r="VH3" s="10"/>
      <c r="VI3" s="10"/>
      <c r="VJ3" s="10"/>
      <c r="VK3" s="10"/>
      <c r="VL3" s="11" t="s">
        <v>23</v>
      </c>
      <c r="VM3" s="10"/>
      <c r="VN3" s="10"/>
      <c r="VO3" s="10"/>
      <c r="VP3" s="10"/>
      <c r="VQ3" s="10"/>
      <c r="VR3" s="11" t="s">
        <v>24</v>
      </c>
      <c r="VS3" s="10"/>
      <c r="VT3" s="10"/>
      <c r="VU3" s="10"/>
      <c r="VV3" s="10"/>
      <c r="VW3" s="10"/>
      <c r="VX3" s="46" t="s">
        <v>25</v>
      </c>
      <c r="VY3" s="10"/>
      <c r="VZ3" s="10"/>
      <c r="WA3" s="10"/>
      <c r="WB3" s="10"/>
      <c r="WC3" s="10"/>
      <c r="WD3" s="14" t="s">
        <v>21</v>
      </c>
      <c r="WE3" s="15"/>
      <c r="WF3" s="15"/>
      <c r="WG3" s="15"/>
      <c r="WH3" s="15"/>
      <c r="WI3" s="15"/>
      <c r="WJ3" s="16" t="s">
        <v>22</v>
      </c>
      <c r="WK3" s="15"/>
      <c r="WL3" s="15"/>
      <c r="WM3" s="15"/>
      <c r="WN3" s="15"/>
      <c r="WO3" s="15"/>
      <c r="WP3" s="16" t="s">
        <v>23</v>
      </c>
      <c r="WQ3" s="15"/>
      <c r="WR3" s="15"/>
      <c r="WS3" s="15"/>
      <c r="WT3" s="15"/>
      <c r="WU3" s="15"/>
      <c r="WV3" s="16" t="s">
        <v>24</v>
      </c>
      <c r="WW3" s="15"/>
      <c r="WX3" s="15"/>
      <c r="WY3" s="15"/>
      <c r="WZ3" s="15"/>
      <c r="XA3" s="15"/>
      <c r="XB3" s="31" t="s">
        <v>25</v>
      </c>
      <c r="XC3" s="15"/>
      <c r="XD3" s="15"/>
      <c r="XE3" s="15"/>
      <c r="XF3" s="15"/>
      <c r="XG3" s="15"/>
      <c r="XH3" s="32" t="s">
        <v>148</v>
      </c>
      <c r="XI3" s="33"/>
      <c r="XJ3" s="33"/>
      <c r="XK3" s="33"/>
      <c r="XL3" s="33"/>
      <c r="XM3" s="33"/>
      <c r="XN3" s="32" t="s">
        <v>149</v>
      </c>
      <c r="XO3" s="33"/>
      <c r="XP3" s="33"/>
      <c r="XQ3" s="33"/>
      <c r="XR3" s="33"/>
      <c r="XS3" s="33"/>
      <c r="XT3" s="36" t="s">
        <v>148</v>
      </c>
      <c r="XU3" s="37"/>
      <c r="XV3" s="37"/>
      <c r="XW3" s="37"/>
      <c r="XX3" s="37"/>
      <c r="XY3" s="37"/>
      <c r="XZ3" s="36" t="s">
        <v>149</v>
      </c>
      <c r="YA3" s="37"/>
      <c r="YB3" s="37"/>
      <c r="YC3" s="37"/>
      <c r="YD3" s="37"/>
      <c r="YE3" s="37"/>
      <c r="YF3" s="36" t="s">
        <v>944</v>
      </c>
      <c r="YG3" s="37"/>
      <c r="YH3" s="37"/>
      <c r="YI3" s="37"/>
      <c r="YJ3" s="37"/>
      <c r="YK3" s="37"/>
      <c r="YO3" t="s">
        <v>948</v>
      </c>
      <c r="ZB3" t="s">
        <v>964</v>
      </c>
    </row>
    <row r="4" spans="2:687">
      <c r="B4" t="s">
        <v>172</v>
      </c>
      <c r="C4" t="s">
        <v>173</v>
      </c>
      <c r="D4" s="48" t="s">
        <v>176</v>
      </c>
      <c r="E4" s="48" t="s">
        <v>177</v>
      </c>
      <c r="F4" s="48" t="s">
        <v>178</v>
      </c>
      <c r="G4" s="4" t="s">
        <v>117</v>
      </c>
      <c r="H4" s="4" t="s">
        <v>118</v>
      </c>
      <c r="I4" s="4" t="s">
        <v>119</v>
      </c>
      <c r="J4" s="12">
        <v>2016</v>
      </c>
      <c r="K4" s="12">
        <v>2017</v>
      </c>
      <c r="L4" s="12">
        <v>2018</v>
      </c>
      <c r="M4" s="12">
        <v>2019</v>
      </c>
      <c r="N4" s="12">
        <v>2020</v>
      </c>
      <c r="O4" s="13">
        <v>2021</v>
      </c>
      <c r="P4" s="12">
        <v>2016</v>
      </c>
      <c r="Q4" s="12">
        <v>2017</v>
      </c>
      <c r="R4" s="12">
        <v>2018</v>
      </c>
      <c r="S4" s="12">
        <v>2019</v>
      </c>
      <c r="T4" s="12">
        <v>2020</v>
      </c>
      <c r="U4" s="13">
        <v>2021</v>
      </c>
      <c r="V4" s="191" t="s">
        <v>882</v>
      </c>
      <c r="W4" s="106" t="s">
        <v>605</v>
      </c>
      <c r="X4" s="106" t="s">
        <v>606</v>
      </c>
      <c r="Y4" s="106" t="s">
        <v>607</v>
      </c>
      <c r="Z4" s="106" t="s">
        <v>608</v>
      </c>
      <c r="AA4" s="106" t="s">
        <v>663</v>
      </c>
      <c r="AB4" s="106" t="s">
        <v>662</v>
      </c>
      <c r="AC4" s="106" t="s">
        <v>981</v>
      </c>
      <c r="AD4" s="106" t="s">
        <v>884</v>
      </c>
      <c r="AE4" s="106" t="s">
        <v>885</v>
      </c>
      <c r="AF4" s="106" t="s">
        <v>886</v>
      </c>
      <c r="AG4" s="106" t="s">
        <v>888</v>
      </c>
      <c r="AH4" s="106" t="s">
        <v>889</v>
      </c>
      <c r="AI4" s="106" t="s">
        <v>217</v>
      </c>
      <c r="AJ4" s="106" t="s">
        <v>625</v>
      </c>
      <c r="AK4" s="106" t="s">
        <v>891</v>
      </c>
      <c r="AL4" s="106" t="s">
        <v>626</v>
      </c>
      <c r="AM4" s="106" t="s">
        <v>892</v>
      </c>
      <c r="AN4" s="106" t="s">
        <v>894</v>
      </c>
      <c r="AO4" s="106" t="s">
        <v>895</v>
      </c>
      <c r="AP4" s="70">
        <v>2016</v>
      </c>
      <c r="AQ4" s="70">
        <v>2017</v>
      </c>
      <c r="AR4" s="70">
        <v>2018</v>
      </c>
      <c r="AS4" s="70">
        <v>2019</v>
      </c>
      <c r="AT4" s="70">
        <v>2020</v>
      </c>
      <c r="AU4" s="71">
        <v>2021</v>
      </c>
      <c r="AV4" s="70">
        <v>2016</v>
      </c>
      <c r="AW4" s="70">
        <v>2017</v>
      </c>
      <c r="AX4" s="70">
        <v>2018</v>
      </c>
      <c r="AY4" s="70">
        <v>2019</v>
      </c>
      <c r="AZ4" s="70">
        <v>2020</v>
      </c>
      <c r="BA4" s="71">
        <v>2021</v>
      </c>
      <c r="BB4" s="70">
        <v>2016</v>
      </c>
      <c r="BC4" s="70">
        <v>2017</v>
      </c>
      <c r="BD4" s="70">
        <v>2018</v>
      </c>
      <c r="BE4" s="70">
        <v>2019</v>
      </c>
      <c r="BF4" s="70">
        <v>2020</v>
      </c>
      <c r="BG4" s="71">
        <v>2021</v>
      </c>
      <c r="BH4" s="70">
        <v>2016</v>
      </c>
      <c r="BI4" s="70">
        <v>2017</v>
      </c>
      <c r="BJ4" s="70">
        <v>2018</v>
      </c>
      <c r="BK4" s="70">
        <v>2019</v>
      </c>
      <c r="BL4" s="70">
        <v>2020</v>
      </c>
      <c r="BM4" s="71">
        <v>2021</v>
      </c>
      <c r="BN4" s="192">
        <v>2016</v>
      </c>
      <c r="BO4" s="70">
        <v>2017</v>
      </c>
      <c r="BP4" s="70">
        <v>2018</v>
      </c>
      <c r="BQ4" s="70">
        <v>2019</v>
      </c>
      <c r="BR4" s="70">
        <v>2020</v>
      </c>
      <c r="BS4" s="71">
        <v>2021</v>
      </c>
      <c r="BT4" s="70">
        <v>2016</v>
      </c>
      <c r="BU4" s="70">
        <v>2017</v>
      </c>
      <c r="BV4" s="70">
        <v>2018</v>
      </c>
      <c r="BW4" s="70">
        <v>2019</v>
      </c>
      <c r="BX4" s="70">
        <v>2020</v>
      </c>
      <c r="BY4" s="71">
        <v>2021</v>
      </c>
      <c r="BZ4" s="34">
        <v>2016</v>
      </c>
      <c r="CA4" s="34">
        <v>2017</v>
      </c>
      <c r="CB4" s="34">
        <v>2018</v>
      </c>
      <c r="CC4" s="34">
        <v>2019</v>
      </c>
      <c r="CD4" s="34">
        <v>2020</v>
      </c>
      <c r="CE4" s="83">
        <v>2021</v>
      </c>
      <c r="CF4" s="34">
        <v>2016</v>
      </c>
      <c r="CG4" s="34">
        <v>2017</v>
      </c>
      <c r="CH4" s="34">
        <v>2018</v>
      </c>
      <c r="CI4" s="34">
        <v>2019</v>
      </c>
      <c r="CJ4" s="34">
        <v>2020</v>
      </c>
      <c r="CK4" s="83">
        <v>2021</v>
      </c>
      <c r="CL4" s="34">
        <v>2016</v>
      </c>
      <c r="CM4" s="34">
        <v>2017</v>
      </c>
      <c r="CN4" s="34">
        <v>2018</v>
      </c>
      <c r="CO4" s="34">
        <v>2019</v>
      </c>
      <c r="CP4" s="34">
        <v>2020</v>
      </c>
      <c r="CQ4" s="83">
        <v>2021</v>
      </c>
      <c r="CR4" s="34">
        <v>2016</v>
      </c>
      <c r="CS4" s="34">
        <v>2017</v>
      </c>
      <c r="CT4" s="34">
        <v>2018</v>
      </c>
      <c r="CU4" s="34">
        <v>2019</v>
      </c>
      <c r="CV4" s="34">
        <v>2020</v>
      </c>
      <c r="CW4" s="83">
        <v>2021</v>
      </c>
      <c r="CX4" s="55">
        <v>2016</v>
      </c>
      <c r="CY4" s="55">
        <v>2017</v>
      </c>
      <c r="CZ4" s="55">
        <v>2018</v>
      </c>
      <c r="DA4" s="55">
        <v>2019</v>
      </c>
      <c r="DB4" s="55">
        <v>2020</v>
      </c>
      <c r="DC4" s="56">
        <v>2021</v>
      </c>
      <c r="DD4" s="86">
        <v>2016</v>
      </c>
      <c r="DE4" s="86">
        <v>2017</v>
      </c>
      <c r="DF4" s="86">
        <v>2018</v>
      </c>
      <c r="DG4" s="86">
        <v>2019</v>
      </c>
      <c r="DH4" s="86">
        <v>2020</v>
      </c>
      <c r="DI4" s="87">
        <v>2021</v>
      </c>
      <c r="DJ4" s="86">
        <v>2016</v>
      </c>
      <c r="DK4" s="86">
        <v>2017</v>
      </c>
      <c r="DL4" s="86">
        <v>2018</v>
      </c>
      <c r="DM4" s="86">
        <v>2019</v>
      </c>
      <c r="DN4" s="86">
        <v>2020</v>
      </c>
      <c r="DO4" s="87">
        <v>2021</v>
      </c>
      <c r="DP4" s="86">
        <v>2016</v>
      </c>
      <c r="DQ4" s="86">
        <v>2017</v>
      </c>
      <c r="DR4" s="86">
        <v>2018</v>
      </c>
      <c r="DS4" s="86">
        <v>2019</v>
      </c>
      <c r="DT4" s="86">
        <v>2020</v>
      </c>
      <c r="DU4" s="87">
        <v>2021</v>
      </c>
      <c r="DV4" s="88">
        <v>2020</v>
      </c>
      <c r="DW4" s="89">
        <v>2021</v>
      </c>
      <c r="DX4" s="88">
        <v>2020</v>
      </c>
      <c r="DY4" s="89">
        <v>2021</v>
      </c>
      <c r="DZ4" s="193">
        <v>2016</v>
      </c>
      <c r="EA4" s="193">
        <v>2017</v>
      </c>
      <c r="EB4" s="193">
        <v>2018</v>
      </c>
      <c r="EC4" s="193">
        <v>2019</v>
      </c>
      <c r="ED4" s="193">
        <v>2020</v>
      </c>
      <c r="EE4" s="193">
        <v>2021</v>
      </c>
      <c r="EF4" s="193">
        <v>2016</v>
      </c>
      <c r="EG4" s="193">
        <v>2017</v>
      </c>
      <c r="EH4" s="193">
        <v>2018</v>
      </c>
      <c r="EI4" s="193">
        <v>2019</v>
      </c>
      <c r="EJ4" s="193">
        <v>2020</v>
      </c>
      <c r="EK4" s="193">
        <v>2021</v>
      </c>
      <c r="EL4" s="193">
        <v>2016</v>
      </c>
      <c r="EM4" s="193">
        <v>2017</v>
      </c>
      <c r="EN4" s="193">
        <v>2018</v>
      </c>
      <c r="EO4" s="193">
        <v>2019</v>
      </c>
      <c r="EP4" s="193">
        <v>2020</v>
      </c>
      <c r="EQ4" s="193">
        <v>2021</v>
      </c>
      <c r="ER4" s="193">
        <v>2016</v>
      </c>
      <c r="ES4" s="193">
        <v>2017</v>
      </c>
      <c r="ET4" s="193">
        <v>2018</v>
      </c>
      <c r="EU4" s="193">
        <v>2019</v>
      </c>
      <c r="EV4" s="193">
        <v>2020</v>
      </c>
      <c r="EW4" s="193">
        <v>2021</v>
      </c>
      <c r="EX4" s="193">
        <v>2016</v>
      </c>
      <c r="EY4" s="193">
        <v>2017</v>
      </c>
      <c r="EZ4" s="193">
        <v>2018</v>
      </c>
      <c r="FA4" s="193">
        <v>2019</v>
      </c>
      <c r="FB4" s="193">
        <v>2020</v>
      </c>
      <c r="FC4" s="193">
        <v>2021</v>
      </c>
      <c r="FD4" s="193">
        <v>2016</v>
      </c>
      <c r="FE4" s="193">
        <v>2017</v>
      </c>
      <c r="FF4" s="193">
        <v>2018</v>
      </c>
      <c r="FG4" s="193">
        <v>2019</v>
      </c>
      <c r="FH4" s="193">
        <v>2020</v>
      </c>
      <c r="FI4" s="193">
        <v>2021</v>
      </c>
      <c r="FJ4" s="193">
        <v>2016</v>
      </c>
      <c r="FK4" s="193">
        <v>2017</v>
      </c>
      <c r="FL4" s="193">
        <v>2018</v>
      </c>
      <c r="FM4" s="193">
        <v>2019</v>
      </c>
      <c r="FN4" s="193">
        <v>2020</v>
      </c>
      <c r="FO4" s="193">
        <v>2021</v>
      </c>
      <c r="FP4" s="193">
        <v>2016</v>
      </c>
      <c r="FQ4" s="193">
        <v>2017</v>
      </c>
      <c r="FR4" s="193">
        <v>2018</v>
      </c>
      <c r="FS4" s="193">
        <v>2019</v>
      </c>
      <c r="FT4" s="193">
        <v>2020</v>
      </c>
      <c r="FU4" s="193">
        <v>2021</v>
      </c>
      <c r="FV4" s="193">
        <v>2016</v>
      </c>
      <c r="FW4" s="193">
        <v>2017</v>
      </c>
      <c r="FX4" s="193">
        <v>2018</v>
      </c>
      <c r="FY4" s="193">
        <v>2019</v>
      </c>
      <c r="FZ4" s="193">
        <v>2020</v>
      </c>
      <c r="GA4" s="193">
        <v>2021</v>
      </c>
      <c r="GB4" s="193">
        <v>2016</v>
      </c>
      <c r="GC4" s="193">
        <v>2017</v>
      </c>
      <c r="GD4" s="193">
        <v>2018</v>
      </c>
      <c r="GE4" s="193">
        <v>2019</v>
      </c>
      <c r="GF4" s="193">
        <v>2020</v>
      </c>
      <c r="GG4" s="193">
        <v>2021</v>
      </c>
      <c r="GH4" s="193">
        <v>2016</v>
      </c>
      <c r="GI4" s="193">
        <v>2017</v>
      </c>
      <c r="GJ4" s="193">
        <v>2018</v>
      </c>
      <c r="GK4" s="193">
        <v>2019</v>
      </c>
      <c r="GL4" s="193">
        <v>2020</v>
      </c>
      <c r="GM4" s="193">
        <v>2021</v>
      </c>
      <c r="GN4" s="193" t="s">
        <v>901</v>
      </c>
      <c r="GO4" s="193" t="s">
        <v>902</v>
      </c>
      <c r="GP4" s="193" t="s">
        <v>903</v>
      </c>
      <c r="GQ4" s="193" t="s">
        <v>905</v>
      </c>
      <c r="GR4" s="193" t="s">
        <v>904</v>
      </c>
      <c r="GS4" s="43">
        <v>2016</v>
      </c>
      <c r="GT4" s="43">
        <v>2017</v>
      </c>
      <c r="GU4" s="43">
        <v>2018</v>
      </c>
      <c r="GV4" s="43">
        <v>2019</v>
      </c>
      <c r="GW4" s="43">
        <v>2020</v>
      </c>
      <c r="GX4" s="54">
        <v>2021</v>
      </c>
      <c r="GY4" s="43">
        <v>2016</v>
      </c>
      <c r="GZ4" s="43">
        <v>2017</v>
      </c>
      <c r="HA4" s="43">
        <v>2018</v>
      </c>
      <c r="HB4" s="43">
        <v>2019</v>
      </c>
      <c r="HC4" s="43">
        <v>2020</v>
      </c>
      <c r="HD4" s="54">
        <v>2021</v>
      </c>
      <c r="HE4" s="52">
        <v>2016</v>
      </c>
      <c r="HF4" s="52">
        <v>2017</v>
      </c>
      <c r="HG4" s="52">
        <v>2018</v>
      </c>
      <c r="HH4" s="52">
        <v>2019</v>
      </c>
      <c r="HI4" s="52">
        <v>2020</v>
      </c>
      <c r="HJ4" s="53">
        <v>2021</v>
      </c>
      <c r="HK4" s="101">
        <v>2016</v>
      </c>
      <c r="HL4" s="101">
        <v>2017</v>
      </c>
      <c r="HM4" s="101">
        <v>2018</v>
      </c>
      <c r="HN4" s="101">
        <v>2019</v>
      </c>
      <c r="HO4" s="101">
        <v>2020</v>
      </c>
      <c r="HP4" s="102">
        <v>2021</v>
      </c>
      <c r="HQ4" s="101">
        <v>2016</v>
      </c>
      <c r="HR4" s="101">
        <v>2017</v>
      </c>
      <c r="HS4" s="101">
        <v>2018</v>
      </c>
      <c r="HT4" s="101">
        <v>2019</v>
      </c>
      <c r="HU4" s="101">
        <v>2020</v>
      </c>
      <c r="HV4" s="102">
        <v>2021</v>
      </c>
      <c r="HW4" s="60">
        <v>2016</v>
      </c>
      <c r="HX4" s="60">
        <v>2017</v>
      </c>
      <c r="HY4" s="60">
        <v>2018</v>
      </c>
      <c r="HZ4" s="60">
        <v>2019</v>
      </c>
      <c r="IA4" s="60">
        <v>2020</v>
      </c>
      <c r="IB4" s="61">
        <v>2021</v>
      </c>
      <c r="IC4" s="60">
        <v>2016</v>
      </c>
      <c r="ID4" s="60">
        <v>2017</v>
      </c>
      <c r="IE4" s="60">
        <v>2018</v>
      </c>
      <c r="IF4" s="60">
        <v>2019</v>
      </c>
      <c r="IG4" s="60">
        <v>2020</v>
      </c>
      <c r="IH4" s="61">
        <v>2021</v>
      </c>
      <c r="II4" s="60">
        <v>2016</v>
      </c>
      <c r="IJ4" s="60">
        <v>2017</v>
      </c>
      <c r="IK4" s="60">
        <v>2018</v>
      </c>
      <c r="IL4" s="60">
        <v>2019</v>
      </c>
      <c r="IM4" s="60">
        <v>2020</v>
      </c>
      <c r="IN4" s="61">
        <v>2021</v>
      </c>
      <c r="IO4" s="60">
        <v>2016</v>
      </c>
      <c r="IP4" s="60">
        <v>2017</v>
      </c>
      <c r="IQ4" s="60">
        <v>2018</v>
      </c>
      <c r="IR4" s="60">
        <v>2019</v>
      </c>
      <c r="IS4" s="60">
        <v>2020</v>
      </c>
      <c r="IT4" s="61">
        <v>2021</v>
      </c>
      <c r="IU4" s="60">
        <v>2016</v>
      </c>
      <c r="IV4" s="60">
        <v>2017</v>
      </c>
      <c r="IW4" s="60">
        <v>2018</v>
      </c>
      <c r="IX4" s="60">
        <v>2019</v>
      </c>
      <c r="IY4" s="60">
        <v>2020</v>
      </c>
      <c r="IZ4" s="61">
        <v>2021</v>
      </c>
      <c r="JA4" s="60">
        <v>2016</v>
      </c>
      <c r="JB4" s="60">
        <v>2017</v>
      </c>
      <c r="JC4" s="60">
        <v>2018</v>
      </c>
      <c r="JD4" s="60">
        <v>2019</v>
      </c>
      <c r="JE4" s="60">
        <v>2020</v>
      </c>
      <c r="JF4" s="61">
        <v>2021</v>
      </c>
      <c r="JG4" s="65">
        <v>2016</v>
      </c>
      <c r="JH4" s="65">
        <v>2017</v>
      </c>
      <c r="JI4" s="65">
        <v>2018</v>
      </c>
      <c r="JJ4" s="65">
        <v>2019</v>
      </c>
      <c r="JK4" s="65">
        <v>2020</v>
      </c>
      <c r="JL4" s="65">
        <v>2021</v>
      </c>
      <c r="JM4" s="65">
        <v>2016</v>
      </c>
      <c r="JN4" s="65">
        <v>2017</v>
      </c>
      <c r="JO4" s="65">
        <v>2018</v>
      </c>
      <c r="JP4" s="65">
        <v>2019</v>
      </c>
      <c r="JQ4" s="65">
        <v>2020</v>
      </c>
      <c r="JR4" s="65">
        <v>2021</v>
      </c>
      <c r="JS4" s="65">
        <v>2016</v>
      </c>
      <c r="JT4" s="65">
        <v>2017</v>
      </c>
      <c r="JU4" s="65">
        <v>2018</v>
      </c>
      <c r="JV4" s="65">
        <v>2019</v>
      </c>
      <c r="JW4" s="65">
        <v>2020</v>
      </c>
      <c r="JX4" s="65">
        <v>2021</v>
      </c>
      <c r="JY4" s="98">
        <v>2016</v>
      </c>
      <c r="JZ4" s="98">
        <v>2017</v>
      </c>
      <c r="KA4" s="98">
        <v>2018</v>
      </c>
      <c r="KB4" s="98">
        <v>2019</v>
      </c>
      <c r="KC4" s="98">
        <v>2020</v>
      </c>
      <c r="KD4" s="98">
        <v>2021</v>
      </c>
      <c r="KE4" s="98">
        <v>2016</v>
      </c>
      <c r="KF4" s="98">
        <v>2017</v>
      </c>
      <c r="KG4" s="98">
        <v>2018</v>
      </c>
      <c r="KH4" s="98">
        <v>2019</v>
      </c>
      <c r="KI4" s="98">
        <v>2020</v>
      </c>
      <c r="KJ4" s="98">
        <v>2021</v>
      </c>
      <c r="KK4" s="98">
        <v>2016</v>
      </c>
      <c r="KL4" s="98">
        <v>2017</v>
      </c>
      <c r="KM4" s="98">
        <v>2018</v>
      </c>
      <c r="KN4" s="98">
        <v>2019</v>
      </c>
      <c r="KO4" s="98">
        <v>2020</v>
      </c>
      <c r="KP4" s="98">
        <v>2021</v>
      </c>
      <c r="KQ4" s="98">
        <v>2016</v>
      </c>
      <c r="KR4" s="98">
        <v>2017</v>
      </c>
      <c r="KS4" s="98">
        <v>2018</v>
      </c>
      <c r="KT4" s="98">
        <v>2019</v>
      </c>
      <c r="KU4" s="98">
        <v>2020</v>
      </c>
      <c r="KV4" s="98">
        <v>2021</v>
      </c>
      <c r="KW4" s="98">
        <v>2016</v>
      </c>
      <c r="KX4" s="98">
        <v>2017</v>
      </c>
      <c r="KY4" s="98">
        <v>2018</v>
      </c>
      <c r="KZ4" s="98">
        <v>2019</v>
      </c>
      <c r="LA4" s="98">
        <v>2020</v>
      </c>
      <c r="LB4" s="98">
        <v>2021</v>
      </c>
      <c r="LC4" s="98">
        <v>2016</v>
      </c>
      <c r="LD4" s="98">
        <v>2017</v>
      </c>
      <c r="LE4" s="98">
        <v>2018</v>
      </c>
      <c r="LF4" s="98">
        <v>2019</v>
      </c>
      <c r="LG4" s="98">
        <v>2020</v>
      </c>
      <c r="LH4" s="98">
        <v>2021</v>
      </c>
      <c r="LI4" s="98">
        <v>2016</v>
      </c>
      <c r="LJ4" s="98">
        <v>2017</v>
      </c>
      <c r="LK4" s="98">
        <v>2018</v>
      </c>
      <c r="LL4" s="98">
        <v>2019</v>
      </c>
      <c r="LM4" s="98">
        <v>2020</v>
      </c>
      <c r="LN4" s="98">
        <v>2021</v>
      </c>
      <c r="LO4" s="98" t="s">
        <v>565</v>
      </c>
      <c r="LP4" s="98" t="s">
        <v>657</v>
      </c>
      <c r="LQ4" s="98" t="s">
        <v>636</v>
      </c>
      <c r="LR4" s="98" t="s">
        <v>567</v>
      </c>
      <c r="LS4" s="98" t="s">
        <v>920</v>
      </c>
      <c r="LT4" s="98" t="s">
        <v>565</v>
      </c>
      <c r="LU4" s="98" t="s">
        <v>657</v>
      </c>
      <c r="LV4" s="98" t="s">
        <v>636</v>
      </c>
      <c r="LW4" s="98" t="s">
        <v>567</v>
      </c>
      <c r="LX4" s="98" t="s">
        <v>922</v>
      </c>
      <c r="LY4" s="98" t="s">
        <v>924</v>
      </c>
      <c r="LZ4" s="98" t="s">
        <v>925</v>
      </c>
      <c r="MA4" s="98" t="s">
        <v>924</v>
      </c>
      <c r="MB4" s="98" t="s">
        <v>925</v>
      </c>
      <c r="MC4" s="98" t="s">
        <v>924</v>
      </c>
      <c r="MD4" s="98" t="s">
        <v>925</v>
      </c>
      <c r="ME4" s="104" t="s">
        <v>223</v>
      </c>
      <c r="MF4" s="104">
        <v>2016</v>
      </c>
      <c r="MG4" s="104">
        <v>2017</v>
      </c>
      <c r="MH4" s="104">
        <v>2018</v>
      </c>
      <c r="MI4" s="104">
        <v>2019</v>
      </c>
      <c r="MJ4" s="104">
        <v>2020</v>
      </c>
      <c r="MK4" s="104">
        <v>2021</v>
      </c>
      <c r="ML4" s="104" t="s">
        <v>222</v>
      </c>
      <c r="MM4" s="104">
        <v>2016</v>
      </c>
      <c r="MN4" s="104">
        <v>2017</v>
      </c>
      <c r="MO4" s="104">
        <v>2018</v>
      </c>
      <c r="MP4" s="104">
        <v>2019</v>
      </c>
      <c r="MQ4" s="104">
        <v>2020</v>
      </c>
      <c r="MR4" s="104">
        <v>2021</v>
      </c>
      <c r="MS4" s="104" t="s">
        <v>222</v>
      </c>
      <c r="MT4" s="104">
        <v>2016</v>
      </c>
      <c r="MU4" s="104">
        <v>2017</v>
      </c>
      <c r="MV4" s="104">
        <v>2018</v>
      </c>
      <c r="MW4" s="104">
        <v>2019</v>
      </c>
      <c r="MX4" s="104">
        <v>2020</v>
      </c>
      <c r="MY4" s="104">
        <v>2021</v>
      </c>
      <c r="MZ4" s="12">
        <v>2016</v>
      </c>
      <c r="NA4" s="12">
        <v>2017</v>
      </c>
      <c r="NB4" s="12">
        <v>2018</v>
      </c>
      <c r="NC4" s="12">
        <v>2019</v>
      </c>
      <c r="ND4" s="12">
        <v>2020</v>
      </c>
      <c r="NE4" s="106">
        <v>2021</v>
      </c>
      <c r="NF4" s="12">
        <v>2016</v>
      </c>
      <c r="NG4" s="12">
        <v>2017</v>
      </c>
      <c r="NH4" s="12">
        <v>2018</v>
      </c>
      <c r="NI4" s="12">
        <v>2019</v>
      </c>
      <c r="NJ4" s="12">
        <v>2020</v>
      </c>
      <c r="NK4" s="106">
        <v>2021</v>
      </c>
      <c r="NL4" s="12">
        <v>2016</v>
      </c>
      <c r="NM4" s="12">
        <v>2017</v>
      </c>
      <c r="NN4" s="12">
        <v>2018</v>
      </c>
      <c r="NO4" s="12">
        <v>2019</v>
      </c>
      <c r="NP4" s="12">
        <v>2020</v>
      </c>
      <c r="NQ4" s="106">
        <v>2021</v>
      </c>
      <c r="NR4" s="110">
        <v>2016</v>
      </c>
      <c r="NS4" s="110">
        <v>2017</v>
      </c>
      <c r="NT4" s="110">
        <v>2018</v>
      </c>
      <c r="NU4" s="110">
        <v>2019</v>
      </c>
      <c r="NV4" s="110">
        <v>2020</v>
      </c>
      <c r="NW4" s="111">
        <v>2021</v>
      </c>
      <c r="NX4" s="110">
        <v>2016</v>
      </c>
      <c r="NY4" s="110">
        <v>2017</v>
      </c>
      <c r="NZ4" s="110">
        <v>2018</v>
      </c>
      <c r="OA4" s="110">
        <v>2019</v>
      </c>
      <c r="OB4" s="110">
        <v>2020</v>
      </c>
      <c r="OC4" s="111">
        <v>2021</v>
      </c>
      <c r="OD4" s="110">
        <v>2016</v>
      </c>
      <c r="OE4" s="110">
        <v>2017</v>
      </c>
      <c r="OF4" s="110">
        <v>2018</v>
      </c>
      <c r="OG4" s="110">
        <v>2019</v>
      </c>
      <c r="OH4" s="110">
        <v>2020</v>
      </c>
      <c r="OI4" s="111">
        <v>2021</v>
      </c>
      <c r="OJ4" s="115">
        <v>2016</v>
      </c>
      <c r="OK4" s="115">
        <v>2017</v>
      </c>
      <c r="OL4" s="115">
        <v>2018</v>
      </c>
      <c r="OM4" s="115">
        <v>2019</v>
      </c>
      <c r="ON4" s="115">
        <v>2020</v>
      </c>
      <c r="OO4" s="116">
        <v>2021</v>
      </c>
      <c r="OP4" s="115">
        <v>2016</v>
      </c>
      <c r="OQ4" s="115">
        <v>2017</v>
      </c>
      <c r="OR4" s="115">
        <v>2018</v>
      </c>
      <c r="OS4" s="115">
        <v>2019</v>
      </c>
      <c r="OT4" s="115">
        <v>2020</v>
      </c>
      <c r="OU4" s="116">
        <v>2021</v>
      </c>
      <c r="OV4" s="115">
        <v>2016</v>
      </c>
      <c r="OW4" s="115">
        <v>2017</v>
      </c>
      <c r="OX4" s="115">
        <v>2018</v>
      </c>
      <c r="OY4" s="115">
        <v>2019</v>
      </c>
      <c r="OZ4" s="115">
        <v>2020</v>
      </c>
      <c r="PA4" s="116">
        <v>2021</v>
      </c>
      <c r="PB4" s="115">
        <v>2016</v>
      </c>
      <c r="PC4" s="115">
        <v>2017</v>
      </c>
      <c r="PD4" s="115">
        <v>2018</v>
      </c>
      <c r="PE4" s="115">
        <v>2019</v>
      </c>
      <c r="PF4" s="115">
        <v>2020</v>
      </c>
      <c r="PG4" s="116">
        <v>2021</v>
      </c>
      <c r="PH4" s="115">
        <v>2016</v>
      </c>
      <c r="PI4" s="115">
        <v>2017</v>
      </c>
      <c r="PJ4" s="115">
        <v>2018</v>
      </c>
      <c r="PK4" s="115">
        <v>2019</v>
      </c>
      <c r="PL4" s="115">
        <v>2020</v>
      </c>
      <c r="PM4" s="115">
        <v>2016</v>
      </c>
      <c r="PN4" s="115">
        <v>2017</v>
      </c>
      <c r="PO4" s="115">
        <v>2018</v>
      </c>
      <c r="PP4" s="115">
        <v>2019</v>
      </c>
      <c r="PQ4" s="115">
        <v>2020</v>
      </c>
      <c r="PR4" s="115">
        <v>2016</v>
      </c>
      <c r="PS4" s="115">
        <v>2017</v>
      </c>
      <c r="PT4" s="115">
        <v>2018</v>
      </c>
      <c r="PU4" s="115">
        <v>2019</v>
      </c>
      <c r="PV4" s="115">
        <v>2020</v>
      </c>
      <c r="PW4" s="115">
        <v>2016</v>
      </c>
      <c r="PX4" s="115">
        <v>2017</v>
      </c>
      <c r="PY4" s="115">
        <v>2018</v>
      </c>
      <c r="PZ4" s="115">
        <v>2019</v>
      </c>
      <c r="QA4" s="115">
        <v>2020</v>
      </c>
      <c r="QB4" s="115">
        <v>2016</v>
      </c>
      <c r="QC4" s="115">
        <v>2017</v>
      </c>
      <c r="QD4" s="115">
        <v>2018</v>
      </c>
      <c r="QE4" s="115">
        <v>2019</v>
      </c>
      <c r="QF4" s="115">
        <v>2020</v>
      </c>
      <c r="QG4" s="115">
        <v>2020</v>
      </c>
      <c r="QH4" s="115">
        <v>2016</v>
      </c>
      <c r="QI4" s="115">
        <v>2017</v>
      </c>
      <c r="QJ4" s="115">
        <v>2018</v>
      </c>
      <c r="QK4" s="115">
        <v>2019</v>
      </c>
      <c r="QL4" s="115">
        <v>2020</v>
      </c>
      <c r="QM4" s="115">
        <v>2016</v>
      </c>
      <c r="QN4" s="115">
        <v>2017</v>
      </c>
      <c r="QO4" s="115">
        <v>2018</v>
      </c>
      <c r="QP4" s="115">
        <v>2019</v>
      </c>
      <c r="QQ4" s="115">
        <v>2020</v>
      </c>
      <c r="QR4" s="115">
        <v>2016</v>
      </c>
      <c r="QS4" s="115">
        <v>2017</v>
      </c>
      <c r="QT4" s="115">
        <v>2018</v>
      </c>
      <c r="QU4" s="115">
        <v>2019</v>
      </c>
      <c r="QV4" s="115">
        <v>2020</v>
      </c>
      <c r="QW4" s="115" t="s">
        <v>936</v>
      </c>
      <c r="QX4" s="115" t="s">
        <v>653</v>
      </c>
      <c r="QY4" s="115" t="s">
        <v>938</v>
      </c>
      <c r="QZ4" s="115" t="s">
        <v>655</v>
      </c>
      <c r="RA4" s="115" t="s">
        <v>939</v>
      </c>
      <c r="RB4" s="115" t="s">
        <v>940</v>
      </c>
      <c r="RC4" s="115">
        <v>2016</v>
      </c>
      <c r="RD4" s="115">
        <v>2017</v>
      </c>
      <c r="RE4" s="115">
        <v>2018</v>
      </c>
      <c r="RF4" s="115">
        <v>2019</v>
      </c>
      <c r="RG4" s="115">
        <v>2020</v>
      </c>
      <c r="RH4" s="116">
        <v>2021</v>
      </c>
      <c r="RI4" s="115">
        <v>2016</v>
      </c>
      <c r="RJ4" s="115">
        <v>2017</v>
      </c>
      <c r="RK4" s="115">
        <v>2018</v>
      </c>
      <c r="RL4" s="115">
        <v>2019</v>
      </c>
      <c r="RM4" s="115">
        <v>2020</v>
      </c>
      <c r="RN4" s="116">
        <v>2021</v>
      </c>
      <c r="RO4" s="115">
        <v>2016</v>
      </c>
      <c r="RP4" s="115">
        <v>2017</v>
      </c>
      <c r="RQ4" s="115">
        <v>2018</v>
      </c>
      <c r="RR4" s="115">
        <v>2019</v>
      </c>
      <c r="RS4" s="115">
        <v>2020</v>
      </c>
      <c r="RT4" s="116">
        <v>2021</v>
      </c>
      <c r="RU4" s="115">
        <v>2016</v>
      </c>
      <c r="RV4" s="115">
        <v>2017</v>
      </c>
      <c r="RW4" s="115">
        <v>2018</v>
      </c>
      <c r="RX4" s="115">
        <v>2019</v>
      </c>
      <c r="RY4" s="115">
        <v>2020</v>
      </c>
      <c r="RZ4" s="116">
        <v>2021</v>
      </c>
      <c r="SA4" s="115">
        <v>2016</v>
      </c>
      <c r="SB4" s="115">
        <v>2017</v>
      </c>
      <c r="SC4" s="115">
        <v>2018</v>
      </c>
      <c r="SD4" s="115">
        <v>2019</v>
      </c>
      <c r="SE4" s="115">
        <v>2020</v>
      </c>
      <c r="SF4" s="116">
        <v>2021</v>
      </c>
      <c r="SG4" s="115">
        <v>2016</v>
      </c>
      <c r="SH4" s="115">
        <v>2017</v>
      </c>
      <c r="SI4" s="115">
        <v>2018</v>
      </c>
      <c r="SJ4" s="115">
        <v>2019</v>
      </c>
      <c r="SK4" s="115">
        <v>2020</v>
      </c>
      <c r="SL4" s="116">
        <v>2021</v>
      </c>
      <c r="SM4" s="115">
        <v>2016</v>
      </c>
      <c r="SN4" s="115">
        <v>2017</v>
      </c>
      <c r="SO4" s="115">
        <v>2018</v>
      </c>
      <c r="SP4" s="115">
        <v>2019</v>
      </c>
      <c r="SQ4" s="115">
        <v>2020</v>
      </c>
      <c r="SR4" s="116">
        <v>2021</v>
      </c>
      <c r="SS4" s="115">
        <v>2016</v>
      </c>
      <c r="ST4" s="115">
        <v>2017</v>
      </c>
      <c r="SU4" s="115">
        <v>2018</v>
      </c>
      <c r="SV4" s="115">
        <v>2019</v>
      </c>
      <c r="SW4" s="115">
        <v>2020</v>
      </c>
      <c r="SX4" s="116">
        <v>2021</v>
      </c>
      <c r="SY4" s="115">
        <v>2016</v>
      </c>
      <c r="SZ4" s="115">
        <v>2017</v>
      </c>
      <c r="TA4" s="115">
        <v>2018</v>
      </c>
      <c r="TB4" s="115">
        <v>2019</v>
      </c>
      <c r="TC4" s="115">
        <v>2020</v>
      </c>
      <c r="TD4" s="116">
        <v>2021</v>
      </c>
      <c r="TE4" s="115">
        <v>2016</v>
      </c>
      <c r="TF4" s="115">
        <v>2017</v>
      </c>
      <c r="TG4" s="115">
        <v>2018</v>
      </c>
      <c r="TH4" s="115">
        <v>2019</v>
      </c>
      <c r="TI4" s="115">
        <v>2020</v>
      </c>
      <c r="TJ4" s="116">
        <v>2021</v>
      </c>
      <c r="TK4" s="115">
        <v>2016</v>
      </c>
      <c r="TL4" s="115">
        <v>2017</v>
      </c>
      <c r="TM4" s="115">
        <v>2018</v>
      </c>
      <c r="TN4" s="115">
        <v>2019</v>
      </c>
      <c r="TO4" s="115">
        <v>2020</v>
      </c>
      <c r="TP4" s="116">
        <v>2021</v>
      </c>
      <c r="TQ4" s="132" t="s">
        <v>239</v>
      </c>
      <c r="TR4" s="132" t="s">
        <v>240</v>
      </c>
      <c r="TS4" s="132" t="s">
        <v>241</v>
      </c>
      <c r="TT4" s="195" t="s">
        <v>941</v>
      </c>
      <c r="TU4" s="195" t="s">
        <v>942</v>
      </c>
      <c r="TV4" s="7">
        <v>2016</v>
      </c>
      <c r="TW4" s="7">
        <v>2017</v>
      </c>
      <c r="TX4" s="7">
        <v>2018</v>
      </c>
      <c r="TY4" s="7">
        <v>2019</v>
      </c>
      <c r="TZ4" s="7">
        <v>2020</v>
      </c>
      <c r="UA4" s="8">
        <v>2021</v>
      </c>
      <c r="UB4" s="7">
        <v>2016</v>
      </c>
      <c r="UC4" s="7">
        <v>2017</v>
      </c>
      <c r="UD4" s="7">
        <v>2018</v>
      </c>
      <c r="UE4" s="7">
        <v>2019</v>
      </c>
      <c r="UF4" s="7">
        <v>2020</v>
      </c>
      <c r="UG4" s="8">
        <v>2021</v>
      </c>
      <c r="UH4" s="7">
        <v>2016</v>
      </c>
      <c r="UI4" s="7">
        <v>2017</v>
      </c>
      <c r="UJ4" s="7">
        <v>2018</v>
      </c>
      <c r="UK4" s="7">
        <v>2019</v>
      </c>
      <c r="UL4" s="7">
        <v>2020</v>
      </c>
      <c r="UM4" s="8">
        <v>2021</v>
      </c>
      <c r="UN4" s="7">
        <v>2016</v>
      </c>
      <c r="UO4" s="7">
        <v>2017</v>
      </c>
      <c r="UP4" s="7">
        <v>2018</v>
      </c>
      <c r="UQ4" s="7">
        <v>2019</v>
      </c>
      <c r="UR4" s="7">
        <v>2020</v>
      </c>
      <c r="US4" s="8">
        <v>2021</v>
      </c>
      <c r="UT4" s="7">
        <v>2016</v>
      </c>
      <c r="UU4" s="7">
        <v>2017</v>
      </c>
      <c r="UV4" s="7">
        <v>2018</v>
      </c>
      <c r="UW4" s="7">
        <v>2019</v>
      </c>
      <c r="UX4" s="7">
        <v>2020</v>
      </c>
      <c r="UY4" s="8">
        <v>2021</v>
      </c>
      <c r="UZ4" s="12">
        <v>2016</v>
      </c>
      <c r="VA4" s="12">
        <v>2017</v>
      </c>
      <c r="VB4" s="12">
        <v>2018</v>
      </c>
      <c r="VC4" s="12">
        <v>2019</v>
      </c>
      <c r="VD4" s="12">
        <v>2020</v>
      </c>
      <c r="VE4" s="13">
        <v>2021</v>
      </c>
      <c r="VF4" s="12">
        <v>2016</v>
      </c>
      <c r="VG4" s="12">
        <v>2017</v>
      </c>
      <c r="VH4" s="12">
        <v>2018</v>
      </c>
      <c r="VI4" s="12">
        <v>2019</v>
      </c>
      <c r="VJ4" s="12">
        <v>2020</v>
      </c>
      <c r="VK4" s="13">
        <v>2021</v>
      </c>
      <c r="VL4" s="12">
        <v>2016</v>
      </c>
      <c r="VM4" s="12">
        <v>2017</v>
      </c>
      <c r="VN4" s="12">
        <v>2018</v>
      </c>
      <c r="VO4" s="12">
        <v>2019</v>
      </c>
      <c r="VP4" s="12">
        <v>2020</v>
      </c>
      <c r="VQ4" s="13">
        <v>2021</v>
      </c>
      <c r="VR4" s="12">
        <v>2016</v>
      </c>
      <c r="VS4" s="12">
        <v>2017</v>
      </c>
      <c r="VT4" s="12">
        <v>2018</v>
      </c>
      <c r="VU4" s="12">
        <v>2019</v>
      </c>
      <c r="VV4" s="12">
        <v>2020</v>
      </c>
      <c r="VW4" s="13">
        <v>2021</v>
      </c>
      <c r="VX4" s="12">
        <v>2016</v>
      </c>
      <c r="VY4" s="12">
        <v>2017</v>
      </c>
      <c r="VZ4" s="12">
        <v>2018</v>
      </c>
      <c r="WA4" s="12">
        <v>2019</v>
      </c>
      <c r="WB4" s="12">
        <v>2020</v>
      </c>
      <c r="WC4" s="13">
        <v>2021</v>
      </c>
      <c r="WD4" s="17">
        <v>2016</v>
      </c>
      <c r="WE4" s="17">
        <v>2017</v>
      </c>
      <c r="WF4" s="17">
        <v>2018</v>
      </c>
      <c r="WG4" s="17">
        <v>2019</v>
      </c>
      <c r="WH4" s="17">
        <v>2020</v>
      </c>
      <c r="WI4" s="18">
        <v>2021</v>
      </c>
      <c r="WJ4" s="17">
        <v>2016</v>
      </c>
      <c r="WK4" s="17">
        <v>2017</v>
      </c>
      <c r="WL4" s="17">
        <v>2018</v>
      </c>
      <c r="WM4" s="17">
        <v>2019</v>
      </c>
      <c r="WN4" s="17">
        <v>2020</v>
      </c>
      <c r="WO4" s="18">
        <v>2021</v>
      </c>
      <c r="WP4" s="17">
        <v>2016</v>
      </c>
      <c r="WQ4" s="17">
        <v>2017</v>
      </c>
      <c r="WR4" s="17">
        <v>2018</v>
      </c>
      <c r="WS4" s="17">
        <v>2019</v>
      </c>
      <c r="WT4" s="17">
        <v>2020</v>
      </c>
      <c r="WU4" s="18">
        <v>2021</v>
      </c>
      <c r="WV4" s="17">
        <v>2016</v>
      </c>
      <c r="WW4" s="17">
        <v>2017</v>
      </c>
      <c r="WX4" s="17">
        <v>2018</v>
      </c>
      <c r="WY4" s="17">
        <v>2019</v>
      </c>
      <c r="WZ4" s="17">
        <v>2020</v>
      </c>
      <c r="XA4" s="18">
        <v>2021</v>
      </c>
      <c r="XB4" s="17">
        <v>2016</v>
      </c>
      <c r="XC4" s="17">
        <v>2017</v>
      </c>
      <c r="XD4" s="17">
        <v>2018</v>
      </c>
      <c r="XE4" s="17">
        <v>2019</v>
      </c>
      <c r="XF4" s="17">
        <v>2020</v>
      </c>
      <c r="XG4" s="30">
        <v>2021</v>
      </c>
      <c r="XH4" s="34">
        <v>2016</v>
      </c>
      <c r="XI4" s="34">
        <v>2017</v>
      </c>
      <c r="XJ4" s="34">
        <v>2018</v>
      </c>
      <c r="XK4" s="34">
        <v>2019</v>
      </c>
      <c r="XL4" s="34">
        <v>2020</v>
      </c>
      <c r="XM4" s="35">
        <v>2021</v>
      </c>
      <c r="XN4" s="34">
        <v>2016</v>
      </c>
      <c r="XO4" s="34">
        <v>2017</v>
      </c>
      <c r="XP4" s="34">
        <v>2018</v>
      </c>
      <c r="XQ4" s="34">
        <v>2019</v>
      </c>
      <c r="XR4" s="34">
        <v>2020</v>
      </c>
      <c r="XS4" s="35">
        <v>2021</v>
      </c>
      <c r="XT4" s="38">
        <v>2016</v>
      </c>
      <c r="XU4" s="38">
        <v>2017</v>
      </c>
      <c r="XV4" s="38">
        <v>2018</v>
      </c>
      <c r="XW4" s="38">
        <v>2019</v>
      </c>
      <c r="XX4" s="38">
        <v>2020</v>
      </c>
      <c r="XY4" s="39">
        <v>2021</v>
      </c>
      <c r="XZ4" s="38">
        <v>2016</v>
      </c>
      <c r="YA4" s="38">
        <v>2017</v>
      </c>
      <c r="YB4" s="38">
        <v>2018</v>
      </c>
      <c r="YC4" s="38">
        <v>2019</v>
      </c>
      <c r="YD4" s="38">
        <v>2020</v>
      </c>
      <c r="YE4" s="39">
        <v>2021</v>
      </c>
      <c r="YF4" s="38">
        <v>2016</v>
      </c>
      <c r="YG4" s="38">
        <v>2017</v>
      </c>
      <c r="YH4" s="38">
        <v>2018</v>
      </c>
      <c r="YI4" s="38">
        <v>2019</v>
      </c>
      <c r="YJ4" s="38">
        <v>2020</v>
      </c>
      <c r="YK4" s="39">
        <v>2021</v>
      </c>
      <c r="YL4" s="103" t="s">
        <v>945</v>
      </c>
      <c r="YM4" s="103" t="s">
        <v>946</v>
      </c>
      <c r="YN4" s="103" t="s">
        <v>947</v>
      </c>
      <c r="YO4" s="103" t="s">
        <v>949</v>
      </c>
      <c r="YP4" s="103" t="s">
        <v>950</v>
      </c>
      <c r="YQ4" s="103" t="s">
        <v>951</v>
      </c>
      <c r="YR4" s="103" t="s">
        <v>57</v>
      </c>
      <c r="YS4" s="103" t="s">
        <v>940</v>
      </c>
      <c r="YT4" s="103" t="s">
        <v>954</v>
      </c>
      <c r="YU4" s="103" t="s">
        <v>955</v>
      </c>
      <c r="YV4" s="103" t="s">
        <v>957</v>
      </c>
      <c r="YW4" s="103" t="s">
        <v>958</v>
      </c>
      <c r="YX4" s="103" t="s">
        <v>959</v>
      </c>
      <c r="YY4" s="103" t="s">
        <v>960</v>
      </c>
      <c r="YZ4" s="103" t="s">
        <v>961</v>
      </c>
      <c r="ZA4" s="103" t="s">
        <v>963</v>
      </c>
      <c r="ZB4" s="103" t="s">
        <v>965</v>
      </c>
      <c r="ZC4" s="103" t="s">
        <v>966</v>
      </c>
      <c r="ZD4" s="103" t="s">
        <v>967</v>
      </c>
      <c r="ZE4" s="103" t="s">
        <v>968</v>
      </c>
      <c r="ZF4" s="103" t="s">
        <v>939</v>
      </c>
      <c r="ZG4" s="103" t="s">
        <v>969</v>
      </c>
      <c r="ZH4" s="103" t="s">
        <v>958</v>
      </c>
      <c r="ZI4" s="103" t="s">
        <v>959</v>
      </c>
      <c r="ZJ4" s="103" t="s">
        <v>960</v>
      </c>
      <c r="ZK4" s="103" t="s">
        <v>961</v>
      </c>
    </row>
    <row r="5" spans="2:687">
      <c r="B5">
        <f>'Présentation '!D20</f>
        <v>0</v>
      </c>
      <c r="C5">
        <f>'Présentation '!D21</f>
        <v>0</v>
      </c>
      <c r="D5" s="50">
        <f>'Présentation '!D30</f>
        <v>0</v>
      </c>
      <c r="E5" s="51">
        <f>'Présentation '!D31</f>
        <v>0</v>
      </c>
      <c r="F5" s="51">
        <f>'Présentation '!D32</f>
        <v>0</v>
      </c>
      <c r="G5">
        <f>'Présentation '!D34</f>
        <v>0</v>
      </c>
      <c r="H5">
        <f>'Présentation '!D35</f>
        <v>0</v>
      </c>
      <c r="I5">
        <f>'Présentation '!D36</f>
        <v>0</v>
      </c>
      <c r="J5">
        <f>'Présentation '!D27</f>
        <v>0</v>
      </c>
      <c r="K5">
        <f>'Présentation '!E27</f>
        <v>0</v>
      </c>
      <c r="L5">
        <f>'Présentation '!F27</f>
        <v>0</v>
      </c>
      <c r="M5">
        <f>'Présentation '!G27</f>
        <v>0</v>
      </c>
      <c r="N5">
        <f>'Présentation '!H27</f>
        <v>0</v>
      </c>
      <c r="O5">
        <f>'Présentation '!I27</f>
        <v>0</v>
      </c>
      <c r="P5">
        <f>'Présentation '!D28</f>
        <v>0</v>
      </c>
      <c r="Q5">
        <f>'Présentation '!E28</f>
        <v>0</v>
      </c>
      <c r="R5">
        <f>'Présentation '!F28</f>
        <v>0</v>
      </c>
      <c r="S5">
        <f>'Présentation '!G28</f>
        <v>0</v>
      </c>
      <c r="T5">
        <f>'Présentation '!H28</f>
        <v>0</v>
      </c>
      <c r="U5">
        <f>'Présentation '!I28</f>
        <v>0</v>
      </c>
      <c r="V5" t="str">
        <f>'Présentation '!D42</f>
        <v>Rester stable</v>
      </c>
      <c r="W5" t="b">
        <f>'Présentation '!J43</f>
        <v>0</v>
      </c>
      <c r="X5" t="b">
        <f>'Présentation '!J44</f>
        <v>0</v>
      </c>
      <c r="Y5" t="b">
        <f>'Présentation '!J45</f>
        <v>0</v>
      </c>
      <c r="Z5" t="b">
        <f>'Présentation '!J46</f>
        <v>0</v>
      </c>
      <c r="AA5" t="b">
        <f>'Présentation '!J47</f>
        <v>0</v>
      </c>
      <c r="AB5" t="b">
        <f>'Présentation '!J48</f>
        <v>0</v>
      </c>
      <c r="AC5">
        <f>'Présentation '!D49</f>
        <v>0</v>
      </c>
      <c r="AD5">
        <f>'Présentation '!D50</f>
        <v>0</v>
      </c>
      <c r="AE5">
        <f>'Présentation '!D51</f>
        <v>0</v>
      </c>
      <c r="AF5">
        <f>'Présentation '!D52</f>
        <v>0</v>
      </c>
      <c r="AG5">
        <f>'Présentation '!D54</f>
        <v>0</v>
      </c>
      <c r="AH5">
        <f>'Présentation '!D55</f>
        <v>0</v>
      </c>
      <c r="AI5" t="b">
        <f>'Présentation '!J56</f>
        <v>0</v>
      </c>
      <c r="AJ5" t="b">
        <f>'Présentation '!J57</f>
        <v>0</v>
      </c>
      <c r="AK5" t="b">
        <f>'Présentation '!J58</f>
        <v>0</v>
      </c>
      <c r="AL5" t="b">
        <f>'Présentation '!J59</f>
        <v>0</v>
      </c>
      <c r="AM5" t="str">
        <f>'Présentation '!D60</f>
        <v>Variation inférieure à 5%</v>
      </c>
      <c r="AN5">
        <f>'Présentation '!D62</f>
        <v>0</v>
      </c>
      <c r="AO5">
        <f>'Présentation '!D63</f>
        <v>0</v>
      </c>
      <c r="AP5">
        <f>'Ressources Publiques'!D7</f>
        <v>0</v>
      </c>
      <c r="AQ5">
        <f>'Ressources Publiques'!E7</f>
        <v>0</v>
      </c>
      <c r="AR5">
        <f>'Ressources Publiques'!F7</f>
        <v>0</v>
      </c>
      <c r="AS5">
        <f>'Ressources Publiques'!G7</f>
        <v>0</v>
      </c>
      <c r="AT5">
        <f>'Ressources Publiques'!H7</f>
        <v>0</v>
      </c>
      <c r="AU5">
        <f>'Ressources Publiques'!I7</f>
        <v>0</v>
      </c>
      <c r="AV5">
        <f>'Ressources Publiques'!D8</f>
        <v>0</v>
      </c>
      <c r="AW5">
        <f>'Ressources Publiques'!E8</f>
        <v>0</v>
      </c>
      <c r="AX5">
        <f>'Ressources Publiques'!F8</f>
        <v>0</v>
      </c>
      <c r="AY5">
        <f>'Ressources Publiques'!G8</f>
        <v>0</v>
      </c>
      <c r="AZ5">
        <f>'Ressources Publiques'!H8</f>
        <v>0</v>
      </c>
      <c r="BA5">
        <f>'Ressources Publiques'!I8</f>
        <v>0</v>
      </c>
      <c r="BB5">
        <f>'Ressources Publiques'!D9</f>
        <v>0</v>
      </c>
      <c r="BC5">
        <f>'Ressources Publiques'!E9</f>
        <v>0</v>
      </c>
      <c r="BD5">
        <f>'Ressources Publiques'!F9</f>
        <v>0</v>
      </c>
      <c r="BE5">
        <f>'Ressources Publiques'!G9</f>
        <v>0</v>
      </c>
      <c r="BF5">
        <f>'Ressources Publiques'!H9</f>
        <v>0</v>
      </c>
      <c r="BG5">
        <f>'Ressources Publiques'!I9</f>
        <v>0</v>
      </c>
      <c r="BH5">
        <f>'Ressources Publiques'!D10</f>
        <v>0</v>
      </c>
      <c r="BI5">
        <f>'Ressources Publiques'!E10</f>
        <v>0</v>
      </c>
      <c r="BJ5">
        <f>'Ressources Publiques'!F10</f>
        <v>0</v>
      </c>
      <c r="BK5">
        <f>'Ressources Publiques'!G10</f>
        <v>0</v>
      </c>
      <c r="BL5">
        <f>'Ressources Publiques'!H10</f>
        <v>0</v>
      </c>
      <c r="BM5">
        <f>'Ressources Publiques'!I10</f>
        <v>0</v>
      </c>
      <c r="BN5">
        <f>'Ressources Publiques'!D11</f>
        <v>0</v>
      </c>
      <c r="BO5">
        <f>'Ressources Publiques'!E11</f>
        <v>0</v>
      </c>
      <c r="BP5">
        <f>'Ressources Publiques'!F11</f>
        <v>0</v>
      </c>
      <c r="BQ5">
        <f>'Ressources Publiques'!G11</f>
        <v>0</v>
      </c>
      <c r="BR5">
        <f>'Ressources Publiques'!H11</f>
        <v>0</v>
      </c>
      <c r="BS5">
        <f>'Ressources Publiques'!I11</f>
        <v>0</v>
      </c>
      <c r="BT5">
        <f>'Ressources Publiques'!D12</f>
        <v>0</v>
      </c>
      <c r="BU5">
        <f>'Ressources Publiques'!E12</f>
        <v>0</v>
      </c>
      <c r="BV5">
        <f>'Ressources Publiques'!F12</f>
        <v>0</v>
      </c>
      <c r="BW5">
        <f>'Ressources Publiques'!G12</f>
        <v>0</v>
      </c>
      <c r="BX5">
        <f>'Ressources Publiques'!H12</f>
        <v>0</v>
      </c>
      <c r="BY5">
        <f>'Ressources Publiques'!I12</f>
        <v>0</v>
      </c>
      <c r="BZ5">
        <f>'Ressources Publiques'!D15</f>
        <v>0</v>
      </c>
      <c r="CA5">
        <f>'Ressources Publiques'!E15</f>
        <v>0</v>
      </c>
      <c r="CB5">
        <f>'Ressources Publiques'!F15</f>
        <v>0</v>
      </c>
      <c r="CC5">
        <f>'Ressources Publiques'!G15</f>
        <v>0</v>
      </c>
      <c r="CD5">
        <f>'Ressources Publiques'!H15</f>
        <v>0</v>
      </c>
      <c r="CE5">
        <f>'Ressources Publiques'!I15</f>
        <v>0</v>
      </c>
      <c r="CF5">
        <f>'Ressources Publiques'!D21</f>
        <v>0</v>
      </c>
      <c r="CG5">
        <f>'Ressources Publiques'!E21</f>
        <v>0</v>
      </c>
      <c r="CH5">
        <f>'Ressources Publiques'!F21</f>
        <v>0</v>
      </c>
      <c r="CI5">
        <f>'Ressources Publiques'!G21</f>
        <v>0</v>
      </c>
      <c r="CJ5">
        <f>'Ressources Publiques'!H21</f>
        <v>0</v>
      </c>
      <c r="CK5">
        <f>'Ressources Publiques'!I21</f>
        <v>0</v>
      </c>
      <c r="CL5">
        <f>'Ressources Publiques'!D30</f>
        <v>0</v>
      </c>
      <c r="CM5">
        <f>'Ressources Publiques'!E30</f>
        <v>0</v>
      </c>
      <c r="CN5">
        <f>'Ressources Publiques'!F30</f>
        <v>0</v>
      </c>
      <c r="CO5">
        <f>'Ressources Publiques'!G30</f>
        <v>0</v>
      </c>
      <c r="CP5">
        <f>'Ressources Publiques'!H30</f>
        <v>0</v>
      </c>
      <c r="CQ5">
        <f>'Ressources Publiques'!I30</f>
        <v>0</v>
      </c>
      <c r="CR5">
        <f>'Ressources Publiques'!D31</f>
        <v>0</v>
      </c>
      <c r="CS5">
        <f>'Ressources Publiques'!E31</f>
        <v>0</v>
      </c>
      <c r="CT5">
        <f>'Ressources Publiques'!F31</f>
        <v>0</v>
      </c>
      <c r="CU5">
        <f>'Ressources Publiques'!G31</f>
        <v>0</v>
      </c>
      <c r="CV5">
        <f>'Ressources Publiques'!H31</f>
        <v>0</v>
      </c>
      <c r="CW5">
        <f>'Ressources Publiques'!I31</f>
        <v>0</v>
      </c>
      <c r="CX5">
        <f>'Ressources Publiques'!D32</f>
        <v>0</v>
      </c>
      <c r="CY5">
        <f>'Ressources Publiques'!E32</f>
        <v>0</v>
      </c>
      <c r="CZ5">
        <f>'Ressources Publiques'!F32</f>
        <v>0</v>
      </c>
      <c r="DA5">
        <f>'Ressources Publiques'!G32</f>
        <v>0</v>
      </c>
      <c r="DB5">
        <f>'Ressources Publiques'!H32</f>
        <v>0</v>
      </c>
      <c r="DC5">
        <f>'Ressources Publiques'!I32</f>
        <v>0</v>
      </c>
      <c r="DD5">
        <f>'Ressources Publiques'!D35</f>
        <v>0</v>
      </c>
      <c r="DE5">
        <f>'Ressources Publiques'!E35</f>
        <v>0</v>
      </c>
      <c r="DF5">
        <f>'Ressources Publiques'!F35</f>
        <v>0</v>
      </c>
      <c r="DG5">
        <f>'Ressources Publiques'!G35</f>
        <v>0</v>
      </c>
      <c r="DH5">
        <f>'Ressources Publiques'!H35</f>
        <v>0</v>
      </c>
      <c r="DI5">
        <f>'Ressources Publiques'!I35</f>
        <v>0</v>
      </c>
      <c r="DJ5">
        <f>'Ressources Publiques'!D36</f>
        <v>0</v>
      </c>
      <c r="DK5">
        <f>'Ressources Publiques'!E36</f>
        <v>0</v>
      </c>
      <c r="DL5">
        <f>'Ressources Publiques'!F36</f>
        <v>0</v>
      </c>
      <c r="DM5">
        <f>'Ressources Publiques'!G36</f>
        <v>0</v>
      </c>
      <c r="DN5">
        <f>'Ressources Publiques'!H36</f>
        <v>0</v>
      </c>
      <c r="DO5">
        <f>'Ressources Publiques'!I36</f>
        <v>0</v>
      </c>
      <c r="DP5">
        <f>'Ressources Publiques'!D37</f>
        <v>0</v>
      </c>
      <c r="DQ5">
        <f>'Ressources Publiques'!E37</f>
        <v>0</v>
      </c>
      <c r="DR5">
        <f>'Ressources Publiques'!F37</f>
        <v>0</v>
      </c>
      <c r="DS5">
        <f>'Ressources Publiques'!G37</f>
        <v>0</v>
      </c>
      <c r="DT5">
        <f>'Ressources Publiques'!H37</f>
        <v>0</v>
      </c>
      <c r="DU5">
        <f>'Ressources Publiques'!I37</f>
        <v>0</v>
      </c>
      <c r="DV5" s="69">
        <f>'Ressources Publiques'!H40</f>
        <v>0</v>
      </c>
      <c r="DW5" s="69">
        <f>'Ressources Publiques'!I40</f>
        <v>0</v>
      </c>
      <c r="DX5" s="69">
        <f>'Ressources Publiques'!H41</f>
        <v>0</v>
      </c>
      <c r="DY5" s="69">
        <f>'Ressources Publiques'!I41</f>
        <v>0</v>
      </c>
      <c r="DZ5" s="69">
        <f>'Ressources Publiques'!D17</f>
        <v>0</v>
      </c>
      <c r="EA5" s="69">
        <f>'Ressources Publiques'!E17</f>
        <v>0</v>
      </c>
      <c r="EB5" s="69">
        <f>'Ressources Publiques'!F17</f>
        <v>0</v>
      </c>
      <c r="EC5" s="69">
        <f>'Ressources Publiques'!G17</f>
        <v>0</v>
      </c>
      <c r="ED5" s="69">
        <f>'Ressources Publiques'!H17</f>
        <v>0</v>
      </c>
      <c r="EE5" s="69">
        <f>'Ressources Publiques'!I17</f>
        <v>0</v>
      </c>
      <c r="EF5" s="69">
        <f>'Ressources Publiques'!D18</f>
        <v>0</v>
      </c>
      <c r="EG5" s="69">
        <f>'Ressources Publiques'!E18</f>
        <v>0</v>
      </c>
      <c r="EH5" s="69">
        <f>'Ressources Publiques'!F18</f>
        <v>0</v>
      </c>
      <c r="EI5" s="69">
        <f>'Ressources Publiques'!G18</f>
        <v>0</v>
      </c>
      <c r="EJ5" s="69">
        <f>'Ressources Publiques'!H18</f>
        <v>0</v>
      </c>
      <c r="EK5" s="69">
        <f>'Ressources Publiques'!I18</f>
        <v>0</v>
      </c>
      <c r="EL5" s="69">
        <f>'Ressources Publiques'!D19</f>
        <v>0</v>
      </c>
      <c r="EM5" s="69">
        <f>'Ressources Publiques'!E19</f>
        <v>0</v>
      </c>
      <c r="EN5" s="69">
        <f>'Ressources Publiques'!F19</f>
        <v>0</v>
      </c>
      <c r="EO5" s="69">
        <f>'Ressources Publiques'!G19</f>
        <v>0</v>
      </c>
      <c r="EP5" s="69">
        <f>'Ressources Publiques'!H19</f>
        <v>0</v>
      </c>
      <c r="EQ5" s="69">
        <f>'Ressources Publiques'!I19</f>
        <v>0</v>
      </c>
      <c r="ER5" s="69">
        <f>'Ressources Publiques'!D20</f>
        <v>0</v>
      </c>
      <c r="ES5" s="69">
        <f>'Ressources Publiques'!E20</f>
        <v>0</v>
      </c>
      <c r="ET5" s="69">
        <f>'Ressources Publiques'!F20</f>
        <v>0</v>
      </c>
      <c r="EU5" s="69">
        <f>'Ressources Publiques'!G20</f>
        <v>0</v>
      </c>
      <c r="EV5" s="69">
        <f>'Ressources Publiques'!H20</f>
        <v>0</v>
      </c>
      <c r="EW5" s="69">
        <f>'Ressources Publiques'!I20</f>
        <v>0</v>
      </c>
      <c r="EX5" s="69">
        <f>'Ressources Publiques'!D23</f>
        <v>0</v>
      </c>
      <c r="EY5" s="69">
        <f>'Ressources Publiques'!E23</f>
        <v>0</v>
      </c>
      <c r="EZ5" s="69">
        <f>'Ressources Publiques'!F23</f>
        <v>0</v>
      </c>
      <c r="FA5" s="69">
        <f>'Ressources Publiques'!G23</f>
        <v>0</v>
      </c>
      <c r="FB5" s="69">
        <f>'Ressources Publiques'!H23</f>
        <v>0</v>
      </c>
      <c r="FC5" s="69">
        <f>'Ressources Publiques'!I23</f>
        <v>0</v>
      </c>
      <c r="FD5" s="69">
        <f>'Ressources Publiques'!D24</f>
        <v>0</v>
      </c>
      <c r="FE5" s="69">
        <f>'Ressources Publiques'!E24</f>
        <v>0</v>
      </c>
      <c r="FF5" s="69">
        <f>'Ressources Publiques'!F24</f>
        <v>0</v>
      </c>
      <c r="FG5" s="69">
        <f>'Ressources Publiques'!G24</f>
        <v>0</v>
      </c>
      <c r="FH5" s="69">
        <f>'Ressources Publiques'!H24</f>
        <v>0</v>
      </c>
      <c r="FI5" s="69">
        <f>'Ressources Publiques'!I24</f>
        <v>0</v>
      </c>
      <c r="FJ5" s="69">
        <f>'Ressources Publiques'!D25</f>
        <v>0</v>
      </c>
      <c r="FK5" s="69">
        <f>'Ressources Publiques'!E25</f>
        <v>0</v>
      </c>
      <c r="FL5" s="69">
        <f>'Ressources Publiques'!F25</f>
        <v>0</v>
      </c>
      <c r="FM5" s="69">
        <f>'Ressources Publiques'!G25</f>
        <v>0</v>
      </c>
      <c r="FN5" s="69">
        <f>'Ressources Publiques'!H25</f>
        <v>0</v>
      </c>
      <c r="FO5" s="69">
        <f>'Ressources Publiques'!I25</f>
        <v>0</v>
      </c>
      <c r="FP5" s="69">
        <f>'Ressources Publiques'!D26</f>
        <v>0</v>
      </c>
      <c r="FQ5" s="69">
        <f>'Ressources Publiques'!E26</f>
        <v>0</v>
      </c>
      <c r="FR5" s="69">
        <f>'Ressources Publiques'!F26</f>
        <v>0</v>
      </c>
      <c r="FS5" s="69">
        <f>'Ressources Publiques'!G26</f>
        <v>0</v>
      </c>
      <c r="FT5" s="69">
        <f>'Ressources Publiques'!H26</f>
        <v>0</v>
      </c>
      <c r="FU5" s="69">
        <f>'Ressources Publiques'!I26</f>
        <v>0</v>
      </c>
      <c r="FV5" s="69">
        <f>'Ressources Publiques'!D27</f>
        <v>0</v>
      </c>
      <c r="FW5" s="69">
        <f>'Ressources Publiques'!E27</f>
        <v>0</v>
      </c>
      <c r="FX5" s="69">
        <f>'Ressources Publiques'!F27</f>
        <v>0</v>
      </c>
      <c r="FY5" s="69">
        <f>'Ressources Publiques'!G27</f>
        <v>0</v>
      </c>
      <c r="FZ5" s="69">
        <f>'Ressources Publiques'!H27</f>
        <v>0</v>
      </c>
      <c r="GA5" s="69">
        <f>'Ressources Publiques'!I27</f>
        <v>0</v>
      </c>
      <c r="GB5" s="69">
        <f>'Ressources Publiques'!D28</f>
        <v>0</v>
      </c>
      <c r="GC5" s="69">
        <f>'Ressources Publiques'!E28</f>
        <v>0</v>
      </c>
      <c r="GD5" s="69">
        <f>'Ressources Publiques'!F28</f>
        <v>0</v>
      </c>
      <c r="GE5" s="69">
        <f>'Ressources Publiques'!G28</f>
        <v>0</v>
      </c>
      <c r="GF5" s="69">
        <f>'Ressources Publiques'!H28</f>
        <v>0</v>
      </c>
      <c r="GG5" s="69">
        <f>'Ressources Publiques'!I28</f>
        <v>0</v>
      </c>
      <c r="GH5" s="69">
        <f>'Ressources Publiques'!D29</f>
        <v>0</v>
      </c>
      <c r="GI5" s="69">
        <f>'Ressources Publiques'!E29</f>
        <v>0</v>
      </c>
      <c r="GJ5" s="69">
        <f>'Ressources Publiques'!F29</f>
        <v>0</v>
      </c>
      <c r="GK5" s="69">
        <f>'Ressources Publiques'!G29</f>
        <v>0</v>
      </c>
      <c r="GL5" s="69">
        <f>'Ressources Publiques'!H29</f>
        <v>0</v>
      </c>
      <c r="GM5" s="69">
        <f>'Ressources Publiques'!I29</f>
        <v>0</v>
      </c>
      <c r="GN5" s="69">
        <f>'Ressources Publiques'!G49</f>
        <v>0</v>
      </c>
      <c r="GO5" s="69">
        <f>'Ressources Publiques'!G50</f>
        <v>0</v>
      </c>
      <c r="GP5" s="69">
        <f>'Ressources Publiques'!G51</f>
        <v>0</v>
      </c>
      <c r="GQ5" s="69">
        <f>'Ressources Publiques'!G52</f>
        <v>0</v>
      </c>
      <c r="GR5" s="69">
        <f>'Ressources Publiques'!G53</f>
        <v>0</v>
      </c>
      <c r="GS5">
        <f>'Ressources Privées'!D7</f>
        <v>0</v>
      </c>
      <c r="GT5">
        <f>'Ressources Privées'!E7</f>
        <v>0</v>
      </c>
      <c r="GU5">
        <f>'Ressources Privées'!F7</f>
        <v>0</v>
      </c>
      <c r="GV5">
        <f>'Ressources Privées'!G7</f>
        <v>0</v>
      </c>
      <c r="GW5">
        <f>'Ressources Privées'!H7</f>
        <v>0</v>
      </c>
      <c r="GX5">
        <f>'Ressources Privées'!I7</f>
        <v>0</v>
      </c>
      <c r="GY5">
        <f>'Ressources Privées'!D8</f>
        <v>0</v>
      </c>
      <c r="GZ5">
        <f>'Ressources Privées'!E8</f>
        <v>0</v>
      </c>
      <c r="HA5">
        <f>'Ressources Privées'!F8</f>
        <v>0</v>
      </c>
      <c r="HB5">
        <f>'Ressources Privées'!G8</f>
        <v>0</v>
      </c>
      <c r="HC5">
        <f>'Ressources Privées'!H8</f>
        <v>0</v>
      </c>
      <c r="HD5">
        <f>'Ressources Privées'!I8</f>
        <v>0</v>
      </c>
      <c r="HE5">
        <f>'Ressources Privées'!D9</f>
        <v>0</v>
      </c>
      <c r="HF5">
        <f>'Ressources Privées'!E9</f>
        <v>0</v>
      </c>
      <c r="HG5">
        <f>'Ressources Privées'!F9</f>
        <v>0</v>
      </c>
      <c r="HH5">
        <f>'Ressources Privées'!G9</f>
        <v>0</v>
      </c>
      <c r="HI5">
        <f>'Ressources Privées'!H9</f>
        <v>0</v>
      </c>
      <c r="HJ5">
        <f>'Ressources Privées'!I9</f>
        <v>0</v>
      </c>
      <c r="HK5">
        <f>'Ressources Privées'!D12</f>
        <v>0</v>
      </c>
      <c r="HL5">
        <f>'Ressources Privées'!E12</f>
        <v>0</v>
      </c>
      <c r="HM5">
        <f>'Ressources Privées'!F12</f>
        <v>0</v>
      </c>
      <c r="HN5">
        <f>'Ressources Privées'!G12</f>
        <v>0</v>
      </c>
      <c r="HO5">
        <f>'Ressources Privées'!H12</f>
        <v>0</v>
      </c>
      <c r="HP5">
        <f>'Ressources Privées'!I12</f>
        <v>0</v>
      </c>
      <c r="HQ5">
        <f>'Ressources Privées'!D13</f>
        <v>0</v>
      </c>
      <c r="HR5">
        <f>'Ressources Privées'!E13</f>
        <v>0</v>
      </c>
      <c r="HS5">
        <f>'Ressources Privées'!F13</f>
        <v>0</v>
      </c>
      <c r="HT5">
        <f>'Ressources Privées'!G13</f>
        <v>0</v>
      </c>
      <c r="HU5">
        <f>'Ressources Privées'!H13</f>
        <v>0</v>
      </c>
      <c r="HV5">
        <f>'Ressources Privées'!I13</f>
        <v>0</v>
      </c>
      <c r="HW5">
        <f>'Ressources Privées'!D16</f>
        <v>0</v>
      </c>
      <c r="HX5">
        <f>'Ressources Privées'!E16</f>
        <v>0</v>
      </c>
      <c r="HY5">
        <f>'Ressources Privées'!F16</f>
        <v>0</v>
      </c>
      <c r="HZ5">
        <f>'Ressources Privées'!G16</f>
        <v>0</v>
      </c>
      <c r="IA5">
        <f>'Ressources Privées'!H16</f>
        <v>0</v>
      </c>
      <c r="IB5">
        <f>'Ressources Privées'!I16</f>
        <v>0</v>
      </c>
      <c r="IC5">
        <f>'Ressources Privées'!D17</f>
        <v>0</v>
      </c>
      <c r="ID5">
        <f>'Ressources Privées'!E17</f>
        <v>0</v>
      </c>
      <c r="IE5">
        <f>'Ressources Privées'!F17</f>
        <v>0</v>
      </c>
      <c r="IF5">
        <f>'Ressources Privées'!G17</f>
        <v>0</v>
      </c>
      <c r="IG5">
        <f>'Ressources Privées'!H17</f>
        <v>0</v>
      </c>
      <c r="IH5">
        <f>'Ressources Privées'!I17</f>
        <v>0</v>
      </c>
      <c r="II5">
        <f>'Ressources Privées'!D18</f>
        <v>0</v>
      </c>
      <c r="IJ5">
        <f>'Ressources Privées'!E18</f>
        <v>0</v>
      </c>
      <c r="IK5">
        <f>'Ressources Privées'!F18</f>
        <v>0</v>
      </c>
      <c r="IL5">
        <f>'Ressources Privées'!G18</f>
        <v>0</v>
      </c>
      <c r="IM5">
        <f>'Ressources Privées'!H18</f>
        <v>0</v>
      </c>
      <c r="IN5">
        <f>'Ressources Privées'!I18</f>
        <v>0</v>
      </c>
      <c r="IO5">
        <f>'Ressources Privées'!D19</f>
        <v>0</v>
      </c>
      <c r="IP5">
        <f>'Ressources Privées'!E19</f>
        <v>0</v>
      </c>
      <c r="IQ5">
        <f>'Ressources Privées'!F19</f>
        <v>0</v>
      </c>
      <c r="IR5">
        <f>'Ressources Privées'!G19</f>
        <v>0</v>
      </c>
      <c r="IS5">
        <f>'Ressources Privées'!H19</f>
        <v>0</v>
      </c>
      <c r="IT5">
        <f>'Ressources Privées'!I19</f>
        <v>0</v>
      </c>
      <c r="IU5">
        <f>'Ressources Privées'!D20</f>
        <v>0</v>
      </c>
      <c r="IV5">
        <f>'Ressources Privées'!E20</f>
        <v>0</v>
      </c>
      <c r="IW5">
        <f>'Ressources Privées'!F20</f>
        <v>0</v>
      </c>
      <c r="IX5">
        <f>'Ressources Privées'!G20</f>
        <v>0</v>
      </c>
      <c r="IY5">
        <f>'Ressources Privées'!H20</f>
        <v>0</v>
      </c>
      <c r="IZ5">
        <f>'Ressources Privées'!I20</f>
        <v>0</v>
      </c>
      <c r="JA5">
        <f>'Ressources Privées'!D21</f>
        <v>0</v>
      </c>
      <c r="JB5">
        <f>'Ressources Privées'!E21</f>
        <v>0</v>
      </c>
      <c r="JC5">
        <f>'Ressources Privées'!F21</f>
        <v>0</v>
      </c>
      <c r="JD5">
        <f>'Ressources Privées'!G21</f>
        <v>0</v>
      </c>
      <c r="JE5">
        <f>'Ressources Privées'!H21</f>
        <v>0</v>
      </c>
      <c r="JF5">
        <f>'Ressources Privées'!I21</f>
        <v>0</v>
      </c>
      <c r="JG5">
        <f>'Ressources Privées'!D24</f>
        <v>0</v>
      </c>
      <c r="JH5">
        <f>'Ressources Privées'!E24</f>
        <v>0</v>
      </c>
      <c r="JI5">
        <f>'Ressources Privées'!F24</f>
        <v>0</v>
      </c>
      <c r="JJ5">
        <f>'Ressources Privées'!G24</f>
        <v>0</v>
      </c>
      <c r="JK5">
        <f>'Ressources Privées'!H24</f>
        <v>0</v>
      </c>
      <c r="JL5">
        <f>'Ressources Privées'!I24</f>
        <v>0</v>
      </c>
      <c r="JM5">
        <f>'Ressources Privées'!D25</f>
        <v>0</v>
      </c>
      <c r="JN5">
        <f>'Ressources Privées'!E25</f>
        <v>0</v>
      </c>
      <c r="JO5">
        <f>'Ressources Privées'!F25</f>
        <v>0</v>
      </c>
      <c r="JP5">
        <f>'Ressources Privées'!G25</f>
        <v>0</v>
      </c>
      <c r="JQ5">
        <f>'Ressources Privées'!H25</f>
        <v>0</v>
      </c>
      <c r="JR5">
        <f>'Ressources Privées'!I25</f>
        <v>0</v>
      </c>
      <c r="JS5">
        <f>'Ressources Privées'!D26</f>
        <v>0</v>
      </c>
      <c r="JT5">
        <f>'Ressources Privées'!E26</f>
        <v>0</v>
      </c>
      <c r="JU5">
        <f>'Ressources Privées'!F26</f>
        <v>0</v>
      </c>
      <c r="JV5">
        <f>'Ressources Privées'!G26</f>
        <v>0</v>
      </c>
      <c r="JW5">
        <f>'Ressources Privées'!H26</f>
        <v>0</v>
      </c>
      <c r="JX5">
        <f>'Ressources Privées'!I26</f>
        <v>0</v>
      </c>
      <c r="JY5">
        <f>'Ressources Privées'!D29</f>
        <v>0</v>
      </c>
      <c r="JZ5">
        <f>'Ressources Privées'!E29</f>
        <v>0</v>
      </c>
      <c r="KA5">
        <f>'Ressources Privées'!F29</f>
        <v>0</v>
      </c>
      <c r="KB5">
        <f>'Ressources Privées'!G29</f>
        <v>0</v>
      </c>
      <c r="KC5">
        <f>'Ressources Privées'!H29</f>
        <v>0</v>
      </c>
      <c r="KD5">
        <f>'Ressources Privées'!I29</f>
        <v>0</v>
      </c>
      <c r="KE5">
        <f>'Ressources Privées'!D30</f>
        <v>0</v>
      </c>
      <c r="KF5">
        <f>'Ressources Privées'!E30</f>
        <v>0</v>
      </c>
      <c r="KG5">
        <f>'Ressources Privées'!F30</f>
        <v>0</v>
      </c>
      <c r="KH5">
        <f>'Ressources Privées'!G30</f>
        <v>0</v>
      </c>
      <c r="KI5">
        <f>'Ressources Privées'!H30</f>
        <v>0</v>
      </c>
      <c r="KJ5">
        <f>'Ressources Privées'!I30</f>
        <v>0</v>
      </c>
      <c r="KK5">
        <f>'Ressources Privées'!D31</f>
        <v>0</v>
      </c>
      <c r="KL5">
        <f>'Ressources Privées'!E31</f>
        <v>0</v>
      </c>
      <c r="KM5">
        <f>'Ressources Privées'!F31</f>
        <v>0</v>
      </c>
      <c r="KN5">
        <f>'Ressources Privées'!G31</f>
        <v>0</v>
      </c>
      <c r="KO5">
        <f>'Ressources Privées'!H31</f>
        <v>0</v>
      </c>
      <c r="KP5">
        <f>'Ressources Privées'!I31</f>
        <v>0</v>
      </c>
      <c r="KQ5">
        <f>'Ressources Privées'!D32</f>
        <v>0</v>
      </c>
      <c r="KR5">
        <f>'Ressources Privées'!E32</f>
        <v>0</v>
      </c>
      <c r="KS5">
        <f>'Ressources Privées'!F32</f>
        <v>0</v>
      </c>
      <c r="KT5">
        <f>'Ressources Privées'!G32</f>
        <v>0</v>
      </c>
      <c r="KU5">
        <f>'Ressources Privées'!H32</f>
        <v>0</v>
      </c>
      <c r="KV5">
        <f>'Ressources Privées'!I32</f>
        <v>0</v>
      </c>
      <c r="KW5">
        <f>'Ressources Privées'!D35</f>
        <v>0</v>
      </c>
      <c r="KX5">
        <f>'Ressources Privées'!E35</f>
        <v>0</v>
      </c>
      <c r="KY5">
        <f>'Ressources Privées'!F35</f>
        <v>0</v>
      </c>
      <c r="KZ5">
        <f>'Ressources Privées'!G35</f>
        <v>0</v>
      </c>
      <c r="LA5">
        <f>'Ressources Privées'!H35</f>
        <v>0</v>
      </c>
      <c r="LB5">
        <f>'Ressources Privées'!I35</f>
        <v>0</v>
      </c>
      <c r="LC5">
        <f>'Ressources Privées'!D36</f>
        <v>0</v>
      </c>
      <c r="LD5">
        <f>'Ressources Privées'!E36</f>
        <v>0</v>
      </c>
      <c r="LE5">
        <f>'Ressources Privées'!F36</f>
        <v>0</v>
      </c>
      <c r="LF5">
        <f>'Ressources Privées'!G36</f>
        <v>0</v>
      </c>
      <c r="LG5">
        <f>'Ressources Privées'!H36</f>
        <v>0</v>
      </c>
      <c r="LH5">
        <f>'Ressources Privées'!I36</f>
        <v>0</v>
      </c>
      <c r="LI5" s="194">
        <f>'Ressources Privées'!D37</f>
        <v>0</v>
      </c>
      <c r="LJ5" s="194">
        <f>'Ressources Privées'!E37</f>
        <v>0</v>
      </c>
      <c r="LK5" s="194">
        <f>'Ressources Privées'!F37</f>
        <v>0</v>
      </c>
      <c r="LL5" s="194">
        <f>'Ressources Privées'!G37</f>
        <v>0</v>
      </c>
      <c r="LM5" s="194">
        <f>'Ressources Privées'!H37</f>
        <v>0</v>
      </c>
      <c r="LN5" s="194">
        <f>'Ressources Privées'!I37</f>
        <v>0</v>
      </c>
      <c r="LO5" t="b">
        <f>'Ressources Privées'!J40</f>
        <v>1</v>
      </c>
      <c r="LP5" t="b">
        <f>'Ressources Privées'!J41</f>
        <v>1</v>
      </c>
      <c r="LQ5" t="b">
        <f>'Ressources Privées'!J42</f>
        <v>1</v>
      </c>
      <c r="LR5" t="b">
        <f>'Ressources Privées'!J43</f>
        <v>1</v>
      </c>
      <c r="LS5">
        <f>'Ressources Privées'!G44</f>
        <v>0</v>
      </c>
      <c r="LT5" t="b">
        <f>'Ressources Privées'!J45</f>
        <v>0</v>
      </c>
      <c r="LU5" t="b">
        <f>'Ressources Privées'!J46</f>
        <v>0</v>
      </c>
      <c r="LV5" t="b">
        <f>'Ressources Privées'!J47</f>
        <v>0</v>
      </c>
      <c r="LW5" t="b">
        <f>'Ressources Privées'!J48</f>
        <v>0</v>
      </c>
      <c r="LX5">
        <f>'Ressources Privées'!G49</f>
        <v>0</v>
      </c>
      <c r="LY5">
        <f>'Ressources Privées'!G51</f>
        <v>0</v>
      </c>
      <c r="LZ5">
        <f>'Ressources Privées'!G52</f>
        <v>0</v>
      </c>
      <c r="MA5">
        <f>'Ressources Privées'!G53</f>
        <v>0</v>
      </c>
      <c r="MB5">
        <f>'Ressources Privées'!G54</f>
        <v>0</v>
      </c>
      <c r="MC5">
        <f>'Ressources Privées'!G55</f>
        <v>0</v>
      </c>
      <c r="MD5">
        <f>'Ressources Privées'!G56</f>
        <v>0</v>
      </c>
      <c r="ME5" t="b">
        <f>Valorisation!J9</f>
        <v>0</v>
      </c>
      <c r="MF5">
        <f>Valorisation!D9</f>
        <v>0</v>
      </c>
      <c r="MG5">
        <f>Valorisation!E9</f>
        <v>0</v>
      </c>
      <c r="MH5">
        <f>Valorisation!F9</f>
        <v>0</v>
      </c>
      <c r="MI5">
        <f>Valorisation!G9</f>
        <v>0</v>
      </c>
      <c r="MJ5">
        <f>Valorisation!H9</f>
        <v>0</v>
      </c>
      <c r="MK5">
        <f>Valorisation!I9</f>
        <v>0</v>
      </c>
      <c r="ML5" t="b">
        <f>Valorisation!J11</f>
        <v>0</v>
      </c>
      <c r="MM5">
        <f>Valorisation!D11</f>
        <v>0</v>
      </c>
      <c r="MN5">
        <f>Valorisation!E11</f>
        <v>0</v>
      </c>
      <c r="MO5">
        <f>Valorisation!F11</f>
        <v>0</v>
      </c>
      <c r="MP5">
        <f>Valorisation!G11</f>
        <v>0</v>
      </c>
      <c r="MQ5">
        <f>Valorisation!H11</f>
        <v>0</v>
      </c>
      <c r="MR5">
        <f>Valorisation!I11</f>
        <v>0</v>
      </c>
      <c r="MS5" t="b">
        <f>Valorisation!J13</f>
        <v>0</v>
      </c>
      <c r="MT5">
        <f>Valorisation!D13</f>
        <v>0</v>
      </c>
      <c r="MU5">
        <f>Valorisation!E13</f>
        <v>0</v>
      </c>
      <c r="MV5">
        <f>Valorisation!F13</f>
        <v>0</v>
      </c>
      <c r="MW5">
        <f>Valorisation!G13</f>
        <v>0</v>
      </c>
      <c r="MX5">
        <f>Valorisation!H13</f>
        <v>0</v>
      </c>
      <c r="MY5">
        <f>Valorisation!I13</f>
        <v>0</v>
      </c>
      <c r="MZ5">
        <f>Valorisation!D16</f>
        <v>0</v>
      </c>
      <c r="NA5">
        <f>Valorisation!E16</f>
        <v>0</v>
      </c>
      <c r="NB5">
        <f>Valorisation!F16</f>
        <v>0</v>
      </c>
      <c r="NC5">
        <f>Valorisation!G16</f>
        <v>0</v>
      </c>
      <c r="ND5">
        <f>Valorisation!H16</f>
        <v>0</v>
      </c>
      <c r="NE5">
        <f>Valorisation!I16</f>
        <v>0</v>
      </c>
      <c r="NF5">
        <f>Valorisation!D17</f>
        <v>0</v>
      </c>
      <c r="NG5">
        <f>Valorisation!E17</f>
        <v>0</v>
      </c>
      <c r="NH5">
        <f>Valorisation!F17</f>
        <v>0</v>
      </c>
      <c r="NI5">
        <f>Valorisation!G17</f>
        <v>0</v>
      </c>
      <c r="NJ5">
        <f>Valorisation!H17</f>
        <v>0</v>
      </c>
      <c r="NK5">
        <f>Valorisation!I17</f>
        <v>0</v>
      </c>
      <c r="NL5">
        <f>Valorisation!D18</f>
        <v>0</v>
      </c>
      <c r="NM5">
        <f>Valorisation!E18</f>
        <v>0</v>
      </c>
      <c r="NN5">
        <f>Valorisation!F18</f>
        <v>0</v>
      </c>
      <c r="NO5">
        <f>Valorisation!G18</f>
        <v>0</v>
      </c>
      <c r="NP5">
        <f>Valorisation!H18</f>
        <v>0</v>
      </c>
      <c r="NQ5">
        <f>Valorisation!I18</f>
        <v>0</v>
      </c>
      <c r="NR5">
        <f>Emplois!D7</f>
        <v>0</v>
      </c>
      <c r="NS5">
        <f>Emplois!E7</f>
        <v>0</v>
      </c>
      <c r="NT5">
        <f>Emplois!F7</f>
        <v>0</v>
      </c>
      <c r="NU5">
        <f>Emplois!G7</f>
        <v>0</v>
      </c>
      <c r="NV5">
        <f>Emplois!H7</f>
        <v>0</v>
      </c>
      <c r="NW5">
        <f>Emplois!I7</f>
        <v>0</v>
      </c>
      <c r="NX5">
        <f>Emplois!D8</f>
        <v>0</v>
      </c>
      <c r="NY5">
        <f>Emplois!E8</f>
        <v>0</v>
      </c>
      <c r="NZ5">
        <f>Emplois!F8</f>
        <v>0</v>
      </c>
      <c r="OA5">
        <f>Emplois!G8</f>
        <v>0</v>
      </c>
      <c r="OB5">
        <f>Emplois!H8</f>
        <v>0</v>
      </c>
      <c r="OC5">
        <f>Emplois!I8</f>
        <v>0</v>
      </c>
      <c r="OD5">
        <f>Emplois!D9</f>
        <v>0</v>
      </c>
      <c r="OE5">
        <f>Emplois!E9</f>
        <v>0</v>
      </c>
      <c r="OF5">
        <f>Emplois!F9</f>
        <v>0</v>
      </c>
      <c r="OG5">
        <f>Emplois!G9</f>
        <v>0</v>
      </c>
      <c r="OH5">
        <f>Emplois!H9</f>
        <v>0</v>
      </c>
      <c r="OI5">
        <f>Emplois!I9</f>
        <v>0</v>
      </c>
      <c r="OJ5">
        <f>Emplois!D11</f>
        <v>0</v>
      </c>
      <c r="OK5">
        <f>Emplois!E11</f>
        <v>0</v>
      </c>
      <c r="OL5">
        <f>Emplois!F11</f>
        <v>0</v>
      </c>
      <c r="OM5">
        <f>Emplois!G11</f>
        <v>0</v>
      </c>
      <c r="ON5">
        <f>Emplois!H11</f>
        <v>0</v>
      </c>
      <c r="OO5">
        <f>Emplois!I11</f>
        <v>0</v>
      </c>
      <c r="OP5">
        <f>Emplois!D12</f>
        <v>0</v>
      </c>
      <c r="OQ5">
        <f>Emplois!E12</f>
        <v>0</v>
      </c>
      <c r="OR5">
        <f>Emplois!F12</f>
        <v>0</v>
      </c>
      <c r="OS5">
        <f>Emplois!G12</f>
        <v>0</v>
      </c>
      <c r="OT5">
        <f>Emplois!H12</f>
        <v>0</v>
      </c>
      <c r="OU5">
        <f>Emplois!I12</f>
        <v>0</v>
      </c>
      <c r="OV5">
        <f>Emplois!D14</f>
        <v>0</v>
      </c>
      <c r="OW5">
        <f>Emplois!E14</f>
        <v>0</v>
      </c>
      <c r="OX5">
        <f>Emplois!F14</f>
        <v>0</v>
      </c>
      <c r="OY5">
        <f>Emplois!G14</f>
        <v>0</v>
      </c>
      <c r="OZ5">
        <f>Emplois!H14</f>
        <v>0</v>
      </c>
      <c r="PA5">
        <f>Emplois!I14</f>
        <v>0</v>
      </c>
      <c r="PB5" s="194">
        <f>Emplois!D16</f>
        <v>0</v>
      </c>
      <c r="PC5" s="194">
        <f>Emplois!E16</f>
        <v>0</v>
      </c>
      <c r="PD5" s="194">
        <f>Emplois!F16</f>
        <v>0</v>
      </c>
      <c r="PE5" s="194">
        <f>Emplois!G16</f>
        <v>0</v>
      </c>
      <c r="PF5" s="194">
        <f>Emplois!H16</f>
        <v>0</v>
      </c>
      <c r="PG5" s="194">
        <f>Emplois!I16</f>
        <v>0</v>
      </c>
      <c r="PH5">
        <f>Bilan!D10</f>
        <v>0</v>
      </c>
      <c r="PI5">
        <f>Bilan!E10</f>
        <v>0</v>
      </c>
      <c r="PJ5">
        <f>Bilan!F10</f>
        <v>0</v>
      </c>
      <c r="PK5">
        <f>Bilan!G10</f>
        <v>0</v>
      </c>
      <c r="PL5">
        <f>Bilan!H10</f>
        <v>0</v>
      </c>
      <c r="PM5">
        <f>Bilan!D11</f>
        <v>0</v>
      </c>
      <c r="PN5">
        <f>Bilan!E11</f>
        <v>0</v>
      </c>
      <c r="PO5">
        <f>Bilan!F11</f>
        <v>0</v>
      </c>
      <c r="PP5">
        <f>Bilan!G11</f>
        <v>0</v>
      </c>
      <c r="PQ5">
        <f>Bilan!H11</f>
        <v>0</v>
      </c>
      <c r="PR5">
        <f>Bilan!D12</f>
        <v>0</v>
      </c>
      <c r="PS5">
        <f>Bilan!E12</f>
        <v>0</v>
      </c>
      <c r="PT5">
        <f>Bilan!F12</f>
        <v>0</v>
      </c>
      <c r="PU5">
        <f>Bilan!G12</f>
        <v>0</v>
      </c>
      <c r="PV5">
        <f>Bilan!H12</f>
        <v>0</v>
      </c>
      <c r="PW5">
        <f>Bilan!D13</f>
        <v>0</v>
      </c>
      <c r="PX5">
        <f>Bilan!E13</f>
        <v>0</v>
      </c>
      <c r="PY5">
        <f>Bilan!F13</f>
        <v>0</v>
      </c>
      <c r="PZ5">
        <f>Bilan!G13</f>
        <v>0</v>
      </c>
      <c r="QA5">
        <f>Bilan!H13</f>
        <v>0</v>
      </c>
      <c r="QB5">
        <f>Bilan!D14</f>
        <v>0</v>
      </c>
      <c r="QC5">
        <f>Bilan!E14</f>
        <v>0</v>
      </c>
      <c r="QD5">
        <f>Bilan!F14</f>
        <v>0</v>
      </c>
      <c r="QE5">
        <f>Bilan!G14</f>
        <v>0</v>
      </c>
      <c r="QF5">
        <f>Bilan!H14</f>
        <v>0</v>
      </c>
      <c r="QG5">
        <f>Bilan!H15</f>
        <v>0</v>
      </c>
      <c r="QH5">
        <f>Bilan!D16</f>
        <v>0</v>
      </c>
      <c r="QI5">
        <f>Bilan!E16</f>
        <v>0</v>
      </c>
      <c r="QJ5">
        <f>Bilan!F16</f>
        <v>0</v>
      </c>
      <c r="QK5">
        <f>Bilan!G16</f>
        <v>0</v>
      </c>
      <c r="QL5">
        <f>Bilan!H16</f>
        <v>0</v>
      </c>
      <c r="QM5">
        <f>Bilan!D17</f>
        <v>0</v>
      </c>
      <c r="QN5">
        <f>Bilan!E17</f>
        <v>0</v>
      </c>
      <c r="QO5">
        <f>Bilan!F17</f>
        <v>0</v>
      </c>
      <c r="QP5">
        <f>Bilan!G17</f>
        <v>0</v>
      </c>
      <c r="QQ5">
        <f>Bilan!H17</f>
        <v>0</v>
      </c>
      <c r="QR5">
        <f>Bilan!D8</f>
        <v>0</v>
      </c>
      <c r="QS5">
        <f>Bilan!E8</f>
        <v>0</v>
      </c>
      <c r="QT5">
        <f>Bilan!F8</f>
        <v>0</v>
      </c>
      <c r="QU5">
        <f>Bilan!G8</f>
        <v>0</v>
      </c>
      <c r="QV5">
        <f>Bilan!H8</f>
        <v>0</v>
      </c>
      <c r="QW5">
        <f>Bilan!G23</f>
        <v>0</v>
      </c>
      <c r="QX5" t="b">
        <f>Bilan!J25</f>
        <v>0</v>
      </c>
      <c r="QY5" t="b">
        <f>Bilan!J26</f>
        <v>0</v>
      </c>
      <c r="QZ5" t="b">
        <f>Bilan!J27</f>
        <v>0</v>
      </c>
      <c r="RA5" t="b">
        <f>Bilan!J28</f>
        <v>0</v>
      </c>
      <c r="RB5">
        <f>Bilan!G29</f>
        <v>0</v>
      </c>
      <c r="RC5">
        <f>Géographie!D7</f>
        <v>0</v>
      </c>
      <c r="RD5">
        <f>Géographie!E7</f>
        <v>0</v>
      </c>
      <c r="RE5">
        <f>Géographie!F7</f>
        <v>0</v>
      </c>
      <c r="RF5">
        <f>Géographie!G7</f>
        <v>0</v>
      </c>
      <c r="RG5">
        <f>Géographie!H7</f>
        <v>0</v>
      </c>
      <c r="RH5">
        <f>Géographie!I7</f>
        <v>0</v>
      </c>
      <c r="RI5">
        <f>Géographie!D8</f>
        <v>0</v>
      </c>
      <c r="RJ5">
        <f>Géographie!E8</f>
        <v>0</v>
      </c>
      <c r="RK5">
        <f>Géographie!F8</f>
        <v>0</v>
      </c>
      <c r="RL5">
        <f>Géographie!G8</f>
        <v>0</v>
      </c>
      <c r="RM5">
        <f>Géographie!H8</f>
        <v>0</v>
      </c>
      <c r="RN5">
        <f>Géographie!I8</f>
        <v>0</v>
      </c>
      <c r="RO5">
        <f>Géographie!D9</f>
        <v>0</v>
      </c>
      <c r="RP5">
        <f>Géographie!E9</f>
        <v>0</v>
      </c>
      <c r="RQ5">
        <f>Géographie!F9</f>
        <v>0</v>
      </c>
      <c r="RR5">
        <f>Géographie!G9</f>
        <v>0</v>
      </c>
      <c r="RS5">
        <f>Géographie!H9</f>
        <v>0</v>
      </c>
      <c r="RT5">
        <f>Géographie!I9</f>
        <v>0</v>
      </c>
      <c r="RU5">
        <f>Géographie!D10</f>
        <v>0</v>
      </c>
      <c r="RV5">
        <f>Géographie!E10</f>
        <v>0</v>
      </c>
      <c r="RW5">
        <f>Géographie!F10</f>
        <v>0</v>
      </c>
      <c r="RX5">
        <f>Géographie!G10</f>
        <v>0</v>
      </c>
      <c r="RY5">
        <f>Géographie!H10</f>
        <v>0</v>
      </c>
      <c r="RZ5">
        <f>Géographie!I10</f>
        <v>0</v>
      </c>
      <c r="SA5">
        <f>Géographie!D11</f>
        <v>0</v>
      </c>
      <c r="SB5">
        <f>Géographie!E11</f>
        <v>0</v>
      </c>
      <c r="SC5">
        <f>Géographie!F11</f>
        <v>0</v>
      </c>
      <c r="SD5">
        <f>Géographie!G11</f>
        <v>0</v>
      </c>
      <c r="SE5">
        <f>Géographie!H11</f>
        <v>0</v>
      </c>
      <c r="SF5">
        <f>Géographie!I11</f>
        <v>0</v>
      </c>
      <c r="SG5">
        <f>Géographie!D12</f>
        <v>0</v>
      </c>
      <c r="SH5">
        <f>Géographie!E12</f>
        <v>0</v>
      </c>
      <c r="SI5">
        <f>Géographie!F12</f>
        <v>0</v>
      </c>
      <c r="SJ5">
        <f>Géographie!G12</f>
        <v>0</v>
      </c>
      <c r="SK5">
        <f>Géographie!H12</f>
        <v>0</v>
      </c>
      <c r="SL5">
        <f>Géographie!I12</f>
        <v>0</v>
      </c>
      <c r="SM5">
        <f>Géographie!D13</f>
        <v>0</v>
      </c>
      <c r="SN5">
        <f>Géographie!E13</f>
        <v>0</v>
      </c>
      <c r="SO5">
        <f>Géographie!F13</f>
        <v>0</v>
      </c>
      <c r="SP5">
        <f>Géographie!G13</f>
        <v>0</v>
      </c>
      <c r="SQ5">
        <f>Géographie!H13</f>
        <v>0</v>
      </c>
      <c r="SR5">
        <f>Géographie!I13</f>
        <v>0</v>
      </c>
      <c r="SS5">
        <f>Géographie!D14</f>
        <v>0</v>
      </c>
      <c r="ST5">
        <f>Géographie!E14</f>
        <v>0</v>
      </c>
      <c r="SU5">
        <f>Géographie!F14</f>
        <v>0</v>
      </c>
      <c r="SV5">
        <f>Géographie!G14</f>
        <v>0</v>
      </c>
      <c r="SW5">
        <f>Géographie!H14</f>
        <v>0</v>
      </c>
      <c r="SX5">
        <f>Géographie!I14</f>
        <v>0</v>
      </c>
      <c r="SY5">
        <f>Géographie!D15</f>
        <v>0</v>
      </c>
      <c r="SZ5">
        <f>Géographie!E15</f>
        <v>0</v>
      </c>
      <c r="TA5">
        <f>Géographie!F15</f>
        <v>0</v>
      </c>
      <c r="TB5">
        <f>Géographie!G15</f>
        <v>0</v>
      </c>
      <c r="TC5">
        <f>Géographie!H15</f>
        <v>0</v>
      </c>
      <c r="TD5">
        <f>Géographie!I15</f>
        <v>0</v>
      </c>
      <c r="TE5">
        <f>Géographie!D16</f>
        <v>0</v>
      </c>
      <c r="TF5">
        <f>Géographie!E16</f>
        <v>0</v>
      </c>
      <c r="TG5">
        <f>Géographie!F16</f>
        <v>0</v>
      </c>
      <c r="TH5">
        <f>Géographie!G16</f>
        <v>0</v>
      </c>
      <c r="TI5">
        <f>Géographie!H16</f>
        <v>0</v>
      </c>
      <c r="TJ5">
        <f>Géographie!I16</f>
        <v>0</v>
      </c>
      <c r="TK5">
        <f>Géographie!D17</f>
        <v>0</v>
      </c>
      <c r="TL5">
        <f>Géographie!E17</f>
        <v>0</v>
      </c>
      <c r="TM5">
        <f>Géographie!F17</f>
        <v>0</v>
      </c>
      <c r="TN5">
        <f>Géographie!G17</f>
        <v>0</v>
      </c>
      <c r="TO5">
        <f>Géographie!H17</f>
        <v>0</v>
      </c>
      <c r="TP5">
        <f>Géographie!I17</f>
        <v>0</v>
      </c>
      <c r="TQ5">
        <f>Géographie!E19</f>
        <v>0</v>
      </c>
      <c r="TR5">
        <f>Géographie!E20</f>
        <v>0</v>
      </c>
      <c r="TS5">
        <f>Géographie!E21</f>
        <v>0</v>
      </c>
      <c r="TT5">
        <f>Géographie!E22</f>
        <v>0</v>
      </c>
      <c r="TU5">
        <f>Géographie!E23</f>
        <v>0</v>
      </c>
      <c r="TV5">
        <f>RH!D7</f>
        <v>0</v>
      </c>
      <c r="TW5">
        <f>RH!E7</f>
        <v>0</v>
      </c>
      <c r="TX5">
        <f>RH!F7</f>
        <v>0</v>
      </c>
      <c r="TY5">
        <f>RH!G7</f>
        <v>0</v>
      </c>
      <c r="TZ5">
        <f>RH!H7</f>
        <v>0</v>
      </c>
      <c r="UA5">
        <f>RH!I7</f>
        <v>0</v>
      </c>
      <c r="UB5">
        <f>RH!D8</f>
        <v>0</v>
      </c>
      <c r="UC5">
        <f>RH!E8</f>
        <v>0</v>
      </c>
      <c r="UD5">
        <f>RH!F8</f>
        <v>0</v>
      </c>
      <c r="UE5">
        <f>RH!G8</f>
        <v>0</v>
      </c>
      <c r="UF5">
        <f>RH!H8</f>
        <v>0</v>
      </c>
      <c r="UG5">
        <f>RH!I8</f>
        <v>0</v>
      </c>
      <c r="UH5">
        <f>RH!D9</f>
        <v>0</v>
      </c>
      <c r="UI5">
        <f>RH!E9</f>
        <v>0</v>
      </c>
      <c r="UJ5">
        <f>RH!F9</f>
        <v>0</v>
      </c>
      <c r="UK5">
        <f>RH!G9</f>
        <v>0</v>
      </c>
      <c r="UL5">
        <f>RH!H9</f>
        <v>0</v>
      </c>
      <c r="UM5">
        <f>RH!I9</f>
        <v>0</v>
      </c>
      <c r="UN5">
        <f>RH!D10</f>
        <v>0</v>
      </c>
      <c r="UO5">
        <f>RH!E10</f>
        <v>0</v>
      </c>
      <c r="UP5">
        <f>RH!F10</f>
        <v>0</v>
      </c>
      <c r="UQ5">
        <f>RH!G10</f>
        <v>0</v>
      </c>
      <c r="UR5">
        <f>RH!H10</f>
        <v>0</v>
      </c>
      <c r="US5">
        <f>RH!I10</f>
        <v>0</v>
      </c>
      <c r="UT5">
        <f>RH!D11</f>
        <v>0</v>
      </c>
      <c r="UU5">
        <f>RH!E11</f>
        <v>0</v>
      </c>
      <c r="UV5">
        <f>RH!F11</f>
        <v>0</v>
      </c>
      <c r="UW5">
        <f>RH!G11</f>
        <v>0</v>
      </c>
      <c r="UX5">
        <f>RH!H11</f>
        <v>0</v>
      </c>
      <c r="UY5">
        <f>RH!I11</f>
        <v>0</v>
      </c>
      <c r="UZ5">
        <f>RH!D14</f>
        <v>0</v>
      </c>
      <c r="VA5">
        <f>RH!E14</f>
        <v>0</v>
      </c>
      <c r="VB5">
        <f>RH!F14</f>
        <v>0</v>
      </c>
      <c r="VC5">
        <f>RH!G14</f>
        <v>0</v>
      </c>
      <c r="VD5">
        <f>RH!H14</f>
        <v>0</v>
      </c>
      <c r="VE5">
        <f>RH!I14</f>
        <v>0</v>
      </c>
      <c r="VF5">
        <f>RH!D15</f>
        <v>0</v>
      </c>
      <c r="VG5">
        <f>RH!E15</f>
        <v>0</v>
      </c>
      <c r="VH5">
        <f>RH!F15</f>
        <v>0</v>
      </c>
      <c r="VI5">
        <f>RH!G15</f>
        <v>0</v>
      </c>
      <c r="VJ5">
        <f>RH!H15</f>
        <v>0</v>
      </c>
      <c r="VK5">
        <f>RH!I15</f>
        <v>0</v>
      </c>
      <c r="VL5">
        <f>RH!D16</f>
        <v>0</v>
      </c>
      <c r="VM5">
        <f>RH!E16</f>
        <v>0</v>
      </c>
      <c r="VN5">
        <f>RH!F16</f>
        <v>0</v>
      </c>
      <c r="VO5">
        <f>RH!G16</f>
        <v>0</v>
      </c>
      <c r="VP5">
        <f>RH!H16</f>
        <v>0</v>
      </c>
      <c r="VQ5">
        <f>RH!I16</f>
        <v>0</v>
      </c>
      <c r="VR5">
        <f>RH!D17</f>
        <v>0</v>
      </c>
      <c r="VS5">
        <f>RH!E17</f>
        <v>0</v>
      </c>
      <c r="VT5">
        <f>RH!F17</f>
        <v>0</v>
      </c>
      <c r="VU5">
        <f>RH!G17</f>
        <v>0</v>
      </c>
      <c r="VV5">
        <f>RH!H17</f>
        <v>0</v>
      </c>
      <c r="VW5">
        <f>RH!I17</f>
        <v>0</v>
      </c>
      <c r="VX5">
        <f>RH!D18</f>
        <v>0</v>
      </c>
      <c r="VY5">
        <f>RH!E18</f>
        <v>0</v>
      </c>
      <c r="VZ5">
        <f>RH!F18</f>
        <v>0</v>
      </c>
      <c r="WA5">
        <f>RH!G18</f>
        <v>0</v>
      </c>
      <c r="WB5">
        <f>RH!H18</f>
        <v>0</v>
      </c>
      <c r="WC5">
        <f>RH!I18</f>
        <v>0</v>
      </c>
      <c r="WD5">
        <f>RH!D21</f>
        <v>0</v>
      </c>
      <c r="WE5">
        <f>RH!E21</f>
        <v>0</v>
      </c>
      <c r="WF5">
        <f>RH!F21</f>
        <v>0</v>
      </c>
      <c r="WG5">
        <f>RH!G21</f>
        <v>0</v>
      </c>
      <c r="WH5">
        <f>RH!H21</f>
        <v>0</v>
      </c>
      <c r="WI5">
        <f>RH!I21</f>
        <v>0</v>
      </c>
      <c r="WJ5">
        <f>RH!D22</f>
        <v>0</v>
      </c>
      <c r="WK5">
        <f>RH!E22</f>
        <v>0</v>
      </c>
      <c r="WL5">
        <f>RH!F22</f>
        <v>0</v>
      </c>
      <c r="WM5">
        <f>RH!G22</f>
        <v>0</v>
      </c>
      <c r="WN5">
        <f>RH!H22</f>
        <v>0</v>
      </c>
      <c r="WO5">
        <f>RH!I22</f>
        <v>0</v>
      </c>
      <c r="WP5">
        <f>RH!D23</f>
        <v>0</v>
      </c>
      <c r="WQ5">
        <f>RH!E23</f>
        <v>0</v>
      </c>
      <c r="WR5">
        <f>RH!F23</f>
        <v>0</v>
      </c>
      <c r="WS5">
        <f>RH!G23</f>
        <v>0</v>
      </c>
      <c r="WT5">
        <f>RH!H23</f>
        <v>0</v>
      </c>
      <c r="WU5">
        <f>RH!I23</f>
        <v>0</v>
      </c>
      <c r="WV5">
        <f>RH!D24</f>
        <v>0</v>
      </c>
      <c r="WW5">
        <f>RH!E24</f>
        <v>0</v>
      </c>
      <c r="WX5">
        <f>RH!F24</f>
        <v>0</v>
      </c>
      <c r="WY5">
        <f>RH!G24</f>
        <v>0</v>
      </c>
      <c r="WZ5">
        <f>RH!H24</f>
        <v>0</v>
      </c>
      <c r="XA5">
        <f>RH!I24</f>
        <v>0</v>
      </c>
      <c r="XB5">
        <f>RH!D25</f>
        <v>0</v>
      </c>
      <c r="XC5">
        <f>RH!E25</f>
        <v>0</v>
      </c>
      <c r="XD5">
        <f>RH!F25</f>
        <v>0</v>
      </c>
      <c r="XE5">
        <f>RH!G25</f>
        <v>0</v>
      </c>
      <c r="XF5">
        <f>RH!H25</f>
        <v>0</v>
      </c>
      <c r="XG5">
        <f>RH!I25</f>
        <v>0</v>
      </c>
      <c r="XH5">
        <f>RH!D33</f>
        <v>0</v>
      </c>
      <c r="XI5">
        <f>RH!E33</f>
        <v>0</v>
      </c>
      <c r="XJ5">
        <f>RH!F33</f>
        <v>0</v>
      </c>
      <c r="XK5">
        <f>RH!G33</f>
        <v>0</v>
      </c>
      <c r="XL5">
        <f>RH!H33</f>
        <v>0</v>
      </c>
      <c r="XM5">
        <f>RH!I33</f>
        <v>0</v>
      </c>
      <c r="XN5">
        <f>RH!D34</f>
        <v>0</v>
      </c>
      <c r="XO5">
        <f>RH!E34</f>
        <v>0</v>
      </c>
      <c r="XP5">
        <f>RH!F34</f>
        <v>0</v>
      </c>
      <c r="XQ5">
        <f>RH!G34</f>
        <v>0</v>
      </c>
      <c r="XR5">
        <f>RH!H34</f>
        <v>0</v>
      </c>
      <c r="XS5">
        <f>RH!I34</f>
        <v>0</v>
      </c>
      <c r="XT5">
        <f>RH!D37</f>
        <v>0</v>
      </c>
      <c r="XU5">
        <f>RH!E37</f>
        <v>0</v>
      </c>
      <c r="XV5">
        <f>RH!F37</f>
        <v>0</v>
      </c>
      <c r="XW5">
        <f>RH!G37</f>
        <v>0</v>
      </c>
      <c r="XX5">
        <f>RH!H37</f>
        <v>0</v>
      </c>
      <c r="XY5">
        <f>RH!I37</f>
        <v>0</v>
      </c>
      <c r="XZ5">
        <f>RH!D38</f>
        <v>0</v>
      </c>
      <c r="YA5">
        <f>RH!E38</f>
        <v>0</v>
      </c>
      <c r="YB5">
        <f>RH!F38</f>
        <v>0</v>
      </c>
      <c r="YC5">
        <f>RH!G38</f>
        <v>0</v>
      </c>
      <c r="YD5">
        <f>RH!H38</f>
        <v>0</v>
      </c>
      <c r="YE5">
        <f>RH!I38</f>
        <v>0</v>
      </c>
      <c r="YF5">
        <f>RH!D39</f>
        <v>0</v>
      </c>
      <c r="YG5">
        <f>RH!E39</f>
        <v>0</v>
      </c>
      <c r="YH5">
        <f>RH!F39</f>
        <v>0</v>
      </c>
      <c r="YI5">
        <f>RH!G39</f>
        <v>0</v>
      </c>
      <c r="YJ5">
        <f>RH!H39</f>
        <v>0</v>
      </c>
      <c r="YK5">
        <f>RH!I39</f>
        <v>0</v>
      </c>
      <c r="YL5">
        <f>RH!G44</f>
        <v>0</v>
      </c>
      <c r="YM5" s="196">
        <f>RH!G45</f>
        <v>0</v>
      </c>
      <c r="YN5" s="196">
        <f>RH!G46</f>
        <v>0</v>
      </c>
      <c r="YO5" t="b">
        <f>RH!J47</f>
        <v>0</v>
      </c>
      <c r="YP5" t="b">
        <f>RH!J48</f>
        <v>0</v>
      </c>
      <c r="YQ5" t="b">
        <f>RH!J49</f>
        <v>0</v>
      </c>
      <c r="YR5" t="b">
        <f>RH!J50</f>
        <v>0</v>
      </c>
      <c r="YS5">
        <f>RH!G51</f>
        <v>0</v>
      </c>
      <c r="YT5">
        <f>RH!G52</f>
        <v>0</v>
      </c>
      <c r="YU5">
        <f>RH!G53</f>
        <v>0</v>
      </c>
      <c r="YV5">
        <f>RH!G55</f>
        <v>0</v>
      </c>
      <c r="YW5">
        <f>RH!G56</f>
        <v>0</v>
      </c>
      <c r="YX5">
        <f>RH!G57</f>
        <v>0</v>
      </c>
      <c r="YY5">
        <f>RH!G58</f>
        <v>0</v>
      </c>
      <c r="YZ5">
        <f>RH!G59</f>
        <v>0</v>
      </c>
      <c r="ZA5">
        <f>RH!G61</f>
        <v>0</v>
      </c>
      <c r="ZB5" t="b">
        <f>RH!J62</f>
        <v>0</v>
      </c>
      <c r="ZC5" t="b">
        <f>RH!J63</f>
        <v>0</v>
      </c>
      <c r="ZD5" t="b">
        <f>RH!J64</f>
        <v>0</v>
      </c>
      <c r="ZE5" t="b">
        <f>RH!J65</f>
        <v>0</v>
      </c>
      <c r="ZF5" t="b">
        <f>RH!J66</f>
        <v>0</v>
      </c>
      <c r="ZG5">
        <f>RH!G67</f>
        <v>0</v>
      </c>
      <c r="ZH5">
        <f>RH!G68</f>
        <v>0</v>
      </c>
      <c r="ZI5">
        <f>RH!G69</f>
        <v>0</v>
      </c>
      <c r="ZJ5">
        <f>RH!G70</f>
        <v>0</v>
      </c>
      <c r="ZK5">
        <f>RH!G71</f>
        <v>0</v>
      </c>
    </row>
    <row r="10" spans="2:687">
      <c r="RK10" s="122"/>
      <c r="RL10" s="125"/>
      <c r="RM10" s="125"/>
      <c r="RN10" s="125"/>
      <c r="RO10" s="125"/>
      <c r="RP10" s="125"/>
      <c r="RQ10" s="125"/>
      <c r="RR10" s="125"/>
      <c r="RS10" s="125"/>
      <c r="RT10" s="125"/>
      <c r="RU10" s="125"/>
      <c r="RV10" s="125"/>
      <c r="RW10" s="125"/>
      <c r="RX10" s="125"/>
      <c r="RY10" s="125"/>
      <c r="RZ10" s="125"/>
      <c r="SA10" s="125"/>
      <c r="SB10" s="125"/>
      <c r="SC10" s="125"/>
      <c r="SD10" s="125"/>
      <c r="SE10" s="125"/>
      <c r="SF10" s="125"/>
      <c r="SG10" s="125"/>
      <c r="SH10" s="125"/>
      <c r="SI10" s="125"/>
      <c r="SJ10" s="125"/>
      <c r="SK10" s="125"/>
      <c r="SL10" s="125"/>
      <c r="SM10" s="125"/>
      <c r="SN10" s="125"/>
      <c r="SO10" s="125"/>
      <c r="SP10" s="125"/>
      <c r="SQ10" s="125"/>
      <c r="SR10" s="125"/>
      <c r="SS10" s="125"/>
      <c r="ST10" s="125"/>
      <c r="SU10" s="125"/>
      <c r="SV10" s="125"/>
      <c r="SW10" s="125"/>
      <c r="SX10" s="125"/>
      <c r="SY10" s="125"/>
      <c r="SZ10" s="125"/>
      <c r="TA10" s="125"/>
      <c r="TB10" s="125"/>
      <c r="TC10" s="125"/>
      <c r="TD10" s="125"/>
      <c r="TE10" s="125"/>
      <c r="TF10" s="125"/>
      <c r="TG10" s="125"/>
      <c r="TH10" s="125"/>
      <c r="TI10" s="125"/>
      <c r="TJ10" s="125"/>
      <c r="TK10" s="125"/>
      <c r="TL10" s="125"/>
      <c r="TM10" s="125"/>
      <c r="TN10" s="125"/>
      <c r="TO10" s="125"/>
      <c r="TP10" s="125"/>
      <c r="TQ10" s="125"/>
      <c r="TR10" s="125"/>
      <c r="TS10" s="125"/>
      <c r="TT10" s="125"/>
      <c r="TU10" s="125"/>
    </row>
    <row r="11" spans="2:687">
      <c r="RL11" s="126"/>
      <c r="RM11" s="126"/>
      <c r="RN11" s="126"/>
      <c r="RO11" s="126"/>
      <c r="RP11" s="126"/>
      <c r="RQ11" s="126"/>
      <c r="RR11" s="126"/>
      <c r="RS11" s="126"/>
      <c r="RT11" s="126"/>
      <c r="RU11" s="126"/>
      <c r="RV11" s="126"/>
      <c r="RW11" s="126"/>
      <c r="RX11" s="126"/>
      <c r="RY11" s="126"/>
      <c r="RZ11" s="126"/>
      <c r="SA11" s="126"/>
      <c r="SB11" s="126"/>
      <c r="SC11" s="126"/>
      <c r="SD11" s="126"/>
      <c r="SE11" s="126"/>
      <c r="SF11" s="126"/>
      <c r="SG11" s="126"/>
      <c r="SH11" s="126"/>
      <c r="SI11" s="126"/>
      <c r="SJ11" s="126"/>
      <c r="SK11" s="126"/>
      <c r="SL11" s="126"/>
      <c r="SM11" s="126"/>
      <c r="SN11" s="126"/>
      <c r="SO11" s="126"/>
      <c r="SP11" s="126"/>
      <c r="SQ11" s="126"/>
      <c r="SR11" s="126"/>
      <c r="SS11" s="126"/>
      <c r="ST11" s="126"/>
      <c r="SU11" s="126"/>
      <c r="SV11" s="126"/>
      <c r="SW11" s="126"/>
      <c r="SX11" s="126"/>
      <c r="SY11" s="126"/>
      <c r="SZ11" s="126"/>
      <c r="TA11" s="126"/>
      <c r="TB11" s="126"/>
      <c r="TC11" s="126"/>
      <c r="TD11" s="126"/>
      <c r="TE11" s="126"/>
      <c r="TF11" s="126"/>
      <c r="TG11" s="126"/>
      <c r="TH11" s="126"/>
      <c r="TI11" s="126"/>
      <c r="TJ11" s="126"/>
      <c r="TK11" s="126"/>
      <c r="TL11" s="126"/>
      <c r="TM11" s="126"/>
      <c r="TN11" s="126"/>
      <c r="TO11" s="126"/>
      <c r="TP11" s="126"/>
      <c r="TQ11" s="126"/>
      <c r="TR11" s="126"/>
      <c r="TS11" s="126"/>
      <c r="TT11" s="190"/>
      <c r="TU11" s="190"/>
    </row>
    <row r="12" spans="2:687"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</row>
    <row r="13" spans="2:687">
      <c r="RL13" s="47"/>
      <c r="RM13" s="47"/>
      <c r="RN13" s="47"/>
      <c r="RO13" s="47"/>
      <c r="RP13" s="47"/>
      <c r="RQ13" s="47"/>
      <c r="RR13" s="47"/>
      <c r="RS13" s="47"/>
      <c r="RT13" s="47"/>
      <c r="RU13" s="47"/>
      <c r="RV13" s="47"/>
      <c r="RW13" s="47"/>
      <c r="RX13" s="47"/>
      <c r="RY13" s="47"/>
      <c r="RZ13" s="47"/>
      <c r="SA13" s="47"/>
      <c r="SB13" s="47"/>
      <c r="SC13" s="47"/>
      <c r="SD13" s="47"/>
      <c r="SE13" s="47"/>
      <c r="SF13" s="47"/>
      <c r="SG13" s="47"/>
      <c r="SH13" s="47"/>
      <c r="SI13" s="47"/>
      <c r="SJ13" s="47"/>
      <c r="SK13" s="47"/>
      <c r="SL13" s="47"/>
      <c r="SM13" s="47"/>
      <c r="SN13" s="47"/>
      <c r="SO13" s="47"/>
      <c r="SP13" s="47"/>
      <c r="SQ13" s="47"/>
      <c r="SR13" s="47"/>
      <c r="SS13" s="47"/>
      <c r="ST13" s="47"/>
      <c r="SU13" s="47"/>
      <c r="SV13" s="47"/>
      <c r="SW13" s="47"/>
      <c r="SX13" s="47"/>
      <c r="SY13" s="47"/>
      <c r="SZ13" s="47"/>
      <c r="TA13" s="47"/>
      <c r="TB13" s="47"/>
      <c r="TC13" s="47"/>
      <c r="TD13" s="47"/>
      <c r="TE13" s="47"/>
      <c r="TF13" s="47"/>
      <c r="TG13" s="47"/>
      <c r="TH13" s="47"/>
      <c r="TI13" s="47"/>
      <c r="TJ13" s="47"/>
      <c r="TK13" s="47"/>
      <c r="TL13" s="47"/>
      <c r="TM13" s="47"/>
      <c r="TN13" s="47"/>
      <c r="TO13" s="47"/>
      <c r="TP13" s="47"/>
      <c r="TQ13" s="47"/>
      <c r="TR13" s="47"/>
      <c r="TS13" s="47"/>
      <c r="TT13" s="47"/>
      <c r="TU13" s="47"/>
    </row>
    <row r="14" spans="2:687">
      <c r="RL14" s="47"/>
      <c r="RM14" s="47"/>
      <c r="RN14" s="47"/>
      <c r="RO14" s="47"/>
      <c r="RP14" s="47"/>
      <c r="RQ14" s="47"/>
      <c r="RR14" s="47"/>
      <c r="RS14" s="47"/>
      <c r="RT14" s="47"/>
      <c r="RU14" s="47"/>
      <c r="RV14" s="47"/>
      <c r="RW14" s="47"/>
      <c r="RX14" s="47"/>
      <c r="RY14" s="47"/>
      <c r="RZ14" s="47"/>
      <c r="SA14" s="47"/>
      <c r="SB14" s="47"/>
      <c r="SC14" s="47"/>
      <c r="SD14" s="47"/>
      <c r="SE14" s="47"/>
      <c r="SF14" s="47"/>
      <c r="SG14" s="47"/>
      <c r="SH14" s="47"/>
      <c r="SI14" s="47"/>
      <c r="SJ14" s="47"/>
      <c r="SK14" s="47"/>
      <c r="SL14" s="47"/>
      <c r="SM14" s="47"/>
      <c r="SN14" s="47"/>
      <c r="SO14" s="47"/>
      <c r="SP14" s="47"/>
      <c r="SQ14" s="47"/>
      <c r="SR14" s="47"/>
      <c r="SS14" s="47"/>
      <c r="ST14" s="47"/>
      <c r="SU14" s="47"/>
      <c r="SV14" s="47"/>
      <c r="SW14" s="47"/>
      <c r="SX14" s="47"/>
      <c r="SY14" s="47"/>
      <c r="SZ14" s="47"/>
      <c r="TA14" s="47"/>
      <c r="TB14" s="47"/>
      <c r="TC14" s="47"/>
      <c r="TD14" s="47"/>
      <c r="TE14" s="47"/>
      <c r="TF14" s="47"/>
      <c r="TG14" s="47"/>
      <c r="TH14" s="47"/>
      <c r="TI14" s="47"/>
      <c r="TJ14" s="47"/>
      <c r="TK14" s="47"/>
      <c r="TL14" s="47"/>
      <c r="TM14" s="47"/>
      <c r="TN14" s="47"/>
      <c r="TO14" s="47"/>
      <c r="TP14" s="47"/>
      <c r="TQ14" s="47"/>
      <c r="TR14" s="47"/>
      <c r="TS14" s="47"/>
      <c r="TT14" s="47"/>
      <c r="TU14" s="47"/>
    </row>
    <row r="15" spans="2:687">
      <c r="RL15" s="47"/>
      <c r="RM15" s="47"/>
      <c r="RN15" s="47"/>
      <c r="RO15" s="47"/>
      <c r="RP15" s="47"/>
      <c r="RQ15" s="47"/>
      <c r="RR15" s="47"/>
      <c r="RS15" s="47"/>
      <c r="RT15" s="47"/>
      <c r="RU15" s="47"/>
      <c r="RV15" s="47"/>
      <c r="RW15" s="47"/>
      <c r="RX15" s="47"/>
      <c r="RY15" s="47"/>
      <c r="RZ15" s="47"/>
      <c r="SA15" s="47"/>
      <c r="SB15" s="47"/>
      <c r="SC15" s="47"/>
      <c r="SD15" s="47"/>
      <c r="SE15" s="47"/>
      <c r="SF15" s="47"/>
      <c r="SG15" s="47"/>
      <c r="SH15" s="47"/>
      <c r="SI15" s="47"/>
      <c r="SJ15" s="47"/>
      <c r="SK15" s="47"/>
      <c r="SL15" s="47"/>
      <c r="SM15" s="47"/>
      <c r="SO15" s="47"/>
      <c r="SP15" s="47"/>
      <c r="SQ15" s="47"/>
      <c r="SR15" s="47"/>
      <c r="SS15" s="47"/>
      <c r="ST15" s="47"/>
      <c r="SU15" s="47"/>
      <c r="SV15" s="47"/>
      <c r="SW15" s="47"/>
      <c r="SX15" s="47"/>
      <c r="SY15" s="47"/>
      <c r="SZ15" s="47"/>
      <c r="TA15" s="47"/>
      <c r="TB15" s="47"/>
      <c r="TC15" s="47"/>
      <c r="TD15" s="47"/>
      <c r="TE15" s="47"/>
      <c r="TF15" s="47"/>
      <c r="TG15" s="47"/>
      <c r="TH15" s="47"/>
      <c r="TI15" s="47"/>
      <c r="TJ15" s="47"/>
      <c r="TK15" s="47"/>
      <c r="TL15" s="47"/>
      <c r="TM15" s="47"/>
      <c r="TN15" s="47"/>
      <c r="TO15" s="47"/>
      <c r="TP15" s="47"/>
      <c r="TQ15" s="47"/>
      <c r="TR15" s="47"/>
      <c r="TS15" s="47"/>
      <c r="TT15" s="47"/>
      <c r="TU15" s="47"/>
    </row>
    <row r="16" spans="2:687">
      <c r="RL16" s="47"/>
      <c r="RM16" s="47"/>
      <c r="RN16" s="47"/>
      <c r="RO16" s="47"/>
      <c r="RP16" s="47"/>
      <c r="RQ16" s="47"/>
      <c r="RR16" s="47"/>
      <c r="RS16" s="47"/>
      <c r="RT16" s="47"/>
      <c r="RU16" s="47"/>
      <c r="RV16" s="47"/>
      <c r="RW16" s="47"/>
      <c r="RX16" s="47"/>
      <c r="RY16" s="47"/>
      <c r="RZ16" s="47"/>
      <c r="SA16" s="47"/>
      <c r="SB16" s="47"/>
      <c r="SC16" s="47"/>
      <c r="SD16" s="47"/>
      <c r="SE16" s="47"/>
      <c r="SF16" s="47"/>
      <c r="SG16" s="47"/>
      <c r="SH16" s="47"/>
      <c r="SI16" s="47"/>
      <c r="SJ16" s="47"/>
      <c r="SK16" s="47"/>
      <c r="SL16" s="47"/>
      <c r="SM16" s="47"/>
      <c r="SO16" s="47"/>
      <c r="SP16" s="47"/>
      <c r="SQ16" s="47"/>
      <c r="SR16" s="47"/>
      <c r="SS16" s="47"/>
      <c r="ST16" s="47"/>
      <c r="SU16" s="47"/>
      <c r="SV16" s="47"/>
      <c r="SW16" s="47"/>
      <c r="SX16" s="47"/>
      <c r="SY16" s="47"/>
      <c r="SZ16" s="47"/>
      <c r="TA16" s="47"/>
      <c r="TB16" s="47"/>
      <c r="TC16" s="47"/>
      <c r="TD16" s="47"/>
      <c r="TE16" s="47"/>
      <c r="TF16" s="47"/>
      <c r="TG16" s="47"/>
      <c r="TH16" s="47"/>
      <c r="TI16" s="47"/>
      <c r="TJ16" s="47"/>
      <c r="TK16" s="47"/>
      <c r="TL16" s="47"/>
      <c r="TM16" s="47"/>
      <c r="TN16" s="47"/>
      <c r="TO16" s="47"/>
      <c r="TP16" s="47"/>
      <c r="TQ16" s="47"/>
      <c r="TR16" s="47"/>
      <c r="TS16" s="47"/>
      <c r="TT16" s="47"/>
      <c r="TU16" s="47"/>
    </row>
    <row r="17" spans="480:541">
      <c r="RL17" s="47"/>
      <c r="RM17" s="47"/>
      <c r="RN17" s="47"/>
      <c r="RO17" s="47"/>
      <c r="RP17" s="47"/>
      <c r="RQ17" s="47"/>
      <c r="RR17" s="47"/>
      <c r="RS17" s="47"/>
      <c r="RT17" s="47"/>
      <c r="RU17" s="47"/>
      <c r="RV17" s="47"/>
      <c r="RW17" s="47"/>
      <c r="RX17" s="47"/>
      <c r="RY17" s="47"/>
      <c r="RZ17" s="47"/>
      <c r="SA17" s="47"/>
      <c r="SB17" s="47"/>
      <c r="SC17" s="47"/>
      <c r="SD17" s="47"/>
      <c r="SE17" s="47"/>
      <c r="SF17" s="47"/>
      <c r="SG17" s="47"/>
      <c r="SH17" s="47"/>
      <c r="SI17" s="47"/>
      <c r="SJ17" s="47"/>
      <c r="SK17" s="47"/>
      <c r="SL17" s="47"/>
      <c r="SM17" s="47"/>
      <c r="SO17" s="47"/>
      <c r="SP17" s="47"/>
      <c r="SQ17" s="47"/>
      <c r="SR17" s="47"/>
      <c r="SS17" s="47"/>
      <c r="ST17" s="47"/>
      <c r="SU17" s="47"/>
      <c r="SV17" s="47"/>
      <c r="SW17" s="47"/>
      <c r="SX17" s="47"/>
      <c r="SY17" s="47"/>
      <c r="SZ17" s="47"/>
      <c r="TA17" s="47"/>
      <c r="TB17" s="47"/>
      <c r="TC17" s="47"/>
      <c r="TD17" s="47"/>
      <c r="TE17" s="47"/>
      <c r="TF17" s="47"/>
      <c r="TG17" s="47"/>
      <c r="TH17" s="47"/>
      <c r="TI17" s="47"/>
      <c r="TJ17" s="47"/>
      <c r="TK17" s="47"/>
      <c r="TL17" s="47"/>
      <c r="TM17" s="47"/>
      <c r="TN17" s="47"/>
      <c r="TO17" s="47"/>
      <c r="TP17" s="47"/>
      <c r="TQ17" s="47"/>
      <c r="TR17" s="47"/>
      <c r="TS17" s="47"/>
      <c r="TT17" s="47"/>
      <c r="TU17" s="47"/>
    </row>
    <row r="18" spans="480:541">
      <c r="RL18" s="47"/>
      <c r="RM18" s="47"/>
      <c r="RN18" s="47"/>
      <c r="RO18" s="47"/>
      <c r="RP18" s="47"/>
      <c r="RQ18" s="47"/>
      <c r="RR18" s="47"/>
      <c r="RS18" s="47"/>
      <c r="RT18" s="47"/>
      <c r="RU18" s="47"/>
      <c r="RV18" s="47"/>
      <c r="RW18" s="47"/>
      <c r="RX18" s="47"/>
      <c r="RY18" s="47"/>
      <c r="RZ18" s="47"/>
      <c r="SA18" s="47"/>
      <c r="SB18" s="47"/>
      <c r="SC18" s="47"/>
      <c r="SD18" s="47"/>
      <c r="SE18" s="47"/>
      <c r="SF18" s="47"/>
      <c r="SG18" s="47"/>
      <c r="SH18" s="47"/>
      <c r="SI18" s="47"/>
      <c r="SJ18" s="47"/>
      <c r="SK18" s="47"/>
      <c r="SL18" s="47"/>
      <c r="SM18" s="47"/>
      <c r="SO18" s="47"/>
      <c r="SP18" s="47"/>
      <c r="SQ18" s="47"/>
      <c r="SR18" s="47"/>
      <c r="SS18" s="47"/>
      <c r="ST18" s="47"/>
      <c r="SU18" s="47"/>
      <c r="SV18" s="47"/>
      <c r="SW18" s="47"/>
      <c r="SX18" s="47"/>
      <c r="SY18" s="47"/>
      <c r="SZ18" s="47"/>
      <c r="TA18" s="47"/>
      <c r="TB18" s="47"/>
      <c r="TC18" s="47"/>
      <c r="TD18" s="47"/>
      <c r="TE18" s="47"/>
      <c r="TF18" s="47"/>
      <c r="TG18" s="47"/>
      <c r="TH18" s="47"/>
      <c r="TI18" s="47"/>
      <c r="TJ18" s="47"/>
      <c r="TK18" s="47"/>
      <c r="TL18" s="47"/>
      <c r="TM18" s="47"/>
      <c r="TN18" s="47"/>
      <c r="TO18" s="47"/>
      <c r="TP18" s="47"/>
      <c r="TQ18" s="47"/>
      <c r="TR18" s="47"/>
      <c r="TS18" s="47"/>
      <c r="TT18" s="47"/>
      <c r="TU18" s="47"/>
    </row>
    <row r="19" spans="480:541">
      <c r="RL19" s="47"/>
      <c r="RM19" s="47"/>
      <c r="RN19" s="47"/>
      <c r="RO19" s="47"/>
      <c r="RP19" s="47"/>
      <c r="RQ19" s="47"/>
      <c r="RR19" s="47"/>
      <c r="RS19" s="47"/>
      <c r="RT19" s="47"/>
      <c r="RU19" s="47"/>
      <c r="RV19" s="47"/>
      <c r="RW19" s="47"/>
      <c r="RX19" s="47"/>
      <c r="RY19" s="47"/>
      <c r="RZ19" s="47"/>
      <c r="SA19" s="47"/>
      <c r="SB19" s="47"/>
      <c r="SC19" s="47"/>
      <c r="SD19" s="47"/>
      <c r="SE19" s="47"/>
      <c r="SF19" s="47"/>
      <c r="SG19" s="47"/>
      <c r="SH19" s="47"/>
      <c r="SI19" s="47"/>
      <c r="SJ19" s="47"/>
      <c r="SK19" s="47"/>
      <c r="SL19" s="47"/>
      <c r="SM19" s="47"/>
      <c r="SO19" s="47"/>
      <c r="SP19" s="47"/>
      <c r="SQ19" s="47"/>
      <c r="SR19" s="47"/>
      <c r="SS19" s="47"/>
      <c r="ST19" s="47"/>
      <c r="SU19" s="47"/>
      <c r="SV19" s="47"/>
      <c r="SW19" s="47"/>
      <c r="SX19" s="47"/>
      <c r="SY19" s="47"/>
      <c r="SZ19" s="47"/>
      <c r="TA19" s="47"/>
      <c r="TB19" s="47"/>
      <c r="TC19" s="47"/>
      <c r="TD19" s="47"/>
      <c r="TE19" s="47"/>
      <c r="TF19" s="47"/>
      <c r="TG19" s="47"/>
      <c r="TH19" s="47"/>
      <c r="TI19" s="47"/>
      <c r="TJ19" s="47"/>
      <c r="TK19" s="47"/>
      <c r="TL19" s="47"/>
      <c r="TM19" s="47"/>
      <c r="TN19" s="47"/>
      <c r="TO19" s="47"/>
      <c r="TP19" s="47"/>
      <c r="TQ19" s="47"/>
      <c r="TR19" s="47"/>
      <c r="TS19" s="47"/>
      <c r="TT19" s="47"/>
      <c r="TU19" s="47"/>
    </row>
    <row r="20" spans="480:541">
      <c r="RL20" s="127"/>
      <c r="RM20" s="127"/>
      <c r="RN20" s="127"/>
      <c r="RO20" s="127"/>
      <c r="RP20" s="127"/>
      <c r="RQ20" s="127"/>
      <c r="RR20" s="127"/>
      <c r="RS20" s="127"/>
      <c r="RT20" s="127"/>
      <c r="RU20" s="127"/>
      <c r="RV20" s="127"/>
      <c r="RW20" s="127"/>
      <c r="RX20" s="127"/>
      <c r="RY20" s="127"/>
      <c r="RZ20" s="127"/>
      <c r="SA20" s="127"/>
      <c r="SB20" s="127"/>
      <c r="SC20" s="127"/>
      <c r="SD20" s="127"/>
      <c r="SE20" s="127"/>
      <c r="SF20" s="127"/>
      <c r="SG20" s="127"/>
      <c r="SH20" s="127"/>
      <c r="SI20" s="127"/>
      <c r="SJ20" s="127"/>
      <c r="SK20" s="127"/>
      <c r="SL20" s="127"/>
      <c r="SM20" s="127"/>
      <c r="SO20" s="127"/>
      <c r="SP20" s="127"/>
      <c r="SQ20" s="127"/>
      <c r="SR20" s="127"/>
      <c r="SS20" s="127"/>
      <c r="ST20" s="127"/>
      <c r="SU20" s="127"/>
      <c r="SV20" s="127"/>
      <c r="SW20" s="127"/>
      <c r="SX20" s="127"/>
      <c r="SY20" s="127"/>
      <c r="SZ20" s="127"/>
      <c r="TA20" s="127"/>
      <c r="TB20" s="127"/>
      <c r="TC20" s="127"/>
      <c r="TD20" s="127"/>
      <c r="TE20" s="127"/>
      <c r="TF20" s="127"/>
      <c r="TG20" s="127"/>
      <c r="TH20" s="127"/>
      <c r="TI20" s="127"/>
      <c r="TJ20" s="127"/>
      <c r="TK20" s="127"/>
      <c r="TL20" s="127"/>
      <c r="TM20" s="127"/>
      <c r="TN20" s="127"/>
      <c r="TO20" s="127"/>
      <c r="TP20" s="127"/>
      <c r="TQ20" s="127"/>
      <c r="TR20" s="127"/>
      <c r="TS20" s="127"/>
      <c r="TT20" s="127"/>
      <c r="TU20" s="127"/>
    </row>
    <row r="40" spans="10:10">
      <c r="J40" t="b">
        <v>1</v>
      </c>
    </row>
    <row r="41" spans="10:10">
      <c r="J41" t="b">
        <v>1</v>
      </c>
    </row>
    <row r="42" spans="10:10">
      <c r="J42" t="b">
        <v>0</v>
      </c>
    </row>
    <row r="43" spans="10:10">
      <c r="J43" t="b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36</TotalTime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3</vt:i4>
      </vt:variant>
    </vt:vector>
  </HeadingPairs>
  <TitlesOfParts>
    <vt:vector size="15" baseType="lpstr">
      <vt:lpstr>Présentation </vt:lpstr>
      <vt:lpstr>Ressources Publiques</vt:lpstr>
      <vt:lpstr>Ressources Privées</vt:lpstr>
      <vt:lpstr>Valorisation</vt:lpstr>
      <vt:lpstr>Emplois</vt:lpstr>
      <vt:lpstr>Bilan</vt:lpstr>
      <vt:lpstr>Géographie</vt:lpstr>
      <vt:lpstr>RH</vt:lpstr>
      <vt:lpstr>Données </vt:lpstr>
      <vt:lpstr>Contrôle saisie</vt:lpstr>
      <vt:lpstr>Listes déroulantes </vt:lpstr>
      <vt:lpstr>Analyse bilan </vt:lpstr>
      <vt:lpstr>effet</vt:lpstr>
      <vt:lpstr>Liste_pays</vt:lpstr>
      <vt:lpstr>Pays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Pascale PAGES Ellyx</dc:creator>
  <cp:keywords/>
  <dc:description/>
  <cp:lastModifiedBy>Microsoft Office User</cp:lastModifiedBy>
  <cp:revision>9</cp:revision>
  <cp:lastPrinted>2021-02-11T08:44:35Z</cp:lastPrinted>
  <dcterms:created xsi:type="dcterms:W3CDTF">2017-06-19T07:32:15Z</dcterms:created>
  <dcterms:modified xsi:type="dcterms:W3CDTF">2021-04-27T06:47:43Z</dcterms:modified>
  <cp:category/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