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440" windowHeight="7485"/>
  </bookViews>
  <sheets>
    <sheet name="Auto-evaluation"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B84" i="1" l="1"/>
  <c r="B83" i="1"/>
  <c r="B82" i="1"/>
  <c r="B81" i="1"/>
  <c r="B80" i="1"/>
  <c r="B79" i="1"/>
  <c r="B78" i="1"/>
  <c r="B77" i="1"/>
  <c r="B76" i="1"/>
  <c r="B75" i="1"/>
  <c r="B74" i="1"/>
  <c r="B73" i="1"/>
  <c r="L72" i="1"/>
  <c r="K72" i="1"/>
  <c r="J72" i="1"/>
  <c r="L55" i="1"/>
  <c r="L84" i="1" s="1"/>
  <c r="K55" i="1"/>
  <c r="K84" i="1" s="1"/>
  <c r="J55" i="1"/>
  <c r="J84" i="1" s="1"/>
  <c r="L51" i="1"/>
  <c r="L83" i="1" s="1"/>
  <c r="K51" i="1"/>
  <c r="K83" i="1" s="1"/>
  <c r="J51" i="1"/>
  <c r="J83" i="1" s="1"/>
  <c r="L47" i="1"/>
  <c r="L82" i="1" s="1"/>
  <c r="K47" i="1"/>
  <c r="K82" i="1" s="1"/>
  <c r="J47" i="1"/>
  <c r="J82" i="1" s="1"/>
  <c r="L43" i="1"/>
  <c r="L81" i="1" s="1"/>
  <c r="K43" i="1"/>
  <c r="K81" i="1" s="1"/>
  <c r="J43" i="1"/>
  <c r="J81" i="1" s="1"/>
  <c r="L42" i="1"/>
  <c r="K42" i="1"/>
  <c r="J42" i="1"/>
  <c r="L38" i="1"/>
  <c r="L80" i="1" s="1"/>
  <c r="K38" i="1"/>
  <c r="K80" i="1" s="1"/>
  <c r="J38" i="1"/>
  <c r="J80" i="1" s="1"/>
  <c r="L34" i="1"/>
  <c r="L79" i="1" s="1"/>
  <c r="K34" i="1"/>
  <c r="K79" i="1" s="1"/>
  <c r="J34" i="1"/>
  <c r="J79" i="1" s="1"/>
  <c r="L30" i="1"/>
  <c r="L78" i="1" s="1"/>
  <c r="K30" i="1"/>
  <c r="K78" i="1" s="1"/>
  <c r="J30" i="1"/>
  <c r="J78" i="1" s="1"/>
  <c r="L26" i="1"/>
  <c r="L77" i="1" s="1"/>
  <c r="K26" i="1"/>
  <c r="K77" i="1" s="1"/>
  <c r="J26" i="1"/>
  <c r="J77" i="1" s="1"/>
  <c r="L25" i="1"/>
  <c r="J25" i="1"/>
  <c r="L21" i="1"/>
  <c r="L76" i="1" s="1"/>
  <c r="K21" i="1"/>
  <c r="K76" i="1" s="1"/>
  <c r="J21" i="1"/>
  <c r="J76" i="1" s="1"/>
  <c r="L17" i="1"/>
  <c r="L75" i="1" s="1"/>
  <c r="K17" i="1"/>
  <c r="K75" i="1" s="1"/>
  <c r="J17" i="1"/>
  <c r="J75" i="1" s="1"/>
  <c r="L13" i="1"/>
  <c r="L74" i="1" s="1"/>
  <c r="K13" i="1"/>
  <c r="K74" i="1" s="1"/>
  <c r="J13" i="1"/>
  <c r="J74" i="1" s="1"/>
  <c r="L9" i="1"/>
  <c r="L73" i="1" s="1"/>
  <c r="K9" i="1"/>
  <c r="K73" i="1" s="1"/>
  <c r="J9" i="1"/>
  <c r="J73" i="1" s="1"/>
  <c r="L8" i="1"/>
  <c r="K8" i="1"/>
  <c r="J8" i="1"/>
  <c r="L6" i="1"/>
  <c r="J6" i="1"/>
  <c r="K25" i="1" l="1"/>
  <c r="K6" i="1" s="1"/>
</calcChain>
</file>

<file path=xl/sharedStrings.xml><?xml version="1.0" encoding="utf-8"?>
<sst xmlns="http://schemas.openxmlformats.org/spreadsheetml/2006/main" count="166" uniqueCount="114">
  <si>
    <t>AUTO-EVALUATION DU PROJET</t>
  </si>
  <si>
    <t>Dernière mise à jour</t>
  </si>
  <si>
    <r>
      <rPr>
        <b/>
        <sz val="11"/>
        <color indexed="8"/>
        <rFont val="Calibri"/>
        <family val="2"/>
      </rPr>
      <t>Bonne(s) pratique(s):</t>
    </r>
    <r>
      <rPr>
        <sz val="11"/>
        <color indexed="8"/>
        <rFont val="Calibri"/>
        <family val="2"/>
      </rPr>
      <t xml:space="preserve"> Réaliser une auto-évaluation projet par an au minimum et confirmer lors d'une revue de projet inter-services les points forts et les points d'amélioration du projet. </t>
    </r>
  </si>
  <si>
    <r>
      <t>Auto-évaluation 1</t>
    </r>
    <r>
      <rPr>
        <b/>
        <vertAlign val="superscript"/>
        <sz val="14"/>
        <color indexed="8"/>
        <rFont val="Calibri"/>
        <family val="2"/>
      </rPr>
      <t>PMBOARD</t>
    </r>
  </si>
  <si>
    <r>
      <t>Auto-évaluation 2</t>
    </r>
    <r>
      <rPr>
        <b/>
        <vertAlign val="superscript"/>
        <sz val="14"/>
        <color indexed="8"/>
        <rFont val="Calibri"/>
        <family val="2"/>
      </rPr>
      <t>PMBOARD</t>
    </r>
  </si>
  <si>
    <r>
      <t>Auto-évaluation 3</t>
    </r>
    <r>
      <rPr>
        <b/>
        <vertAlign val="superscript"/>
        <sz val="14"/>
        <color indexed="8"/>
        <rFont val="Calibri"/>
        <family val="2"/>
      </rPr>
      <t>PMBOARD</t>
    </r>
  </si>
  <si>
    <t>3 colonnes correspondant correspondant à 3 auto-évaluations. Ces colonnes permettent de suivre l'évolution, sur un même graphique du PMBoard, les différentes auto-évaluations au cours du projet</t>
  </si>
  <si>
    <t>Date</t>
  </si>
  <si>
    <t>SCORE</t>
  </si>
  <si>
    <t>BENEFICES</t>
  </si>
  <si>
    <t>Pertinence</t>
  </si>
  <si>
    <t xml:space="preserve">Le projet répond aux priorités démontrées et s'adapte au contexte d'intervention. </t>
  </si>
  <si>
    <t>COMMENTAIRES (Points forts &amp; Points d'amélioration)</t>
  </si>
  <si>
    <t>Besoins</t>
  </si>
  <si>
    <t xml:space="preserve">Le projet répond aux demandes et besoins des bénéficiaires et contribue à l'atteinte des priorités des autres parties prenantes (Autorités, partenaires, bailleurs de fonds…). </t>
  </si>
  <si>
    <t>Pas du tout</t>
  </si>
  <si>
    <t>Oui, complètement</t>
  </si>
  <si>
    <t>Mandat</t>
  </si>
  <si>
    <t xml:space="preserve">Le projet s'inscrit dans la stratégie et le mandat de Handicap International. </t>
  </si>
  <si>
    <t>Pas tout à fait</t>
  </si>
  <si>
    <t>Contexte</t>
  </si>
  <si>
    <t xml:space="preserve">Le projet adapte son action en fonction du contexte d'intervention (Déterminants socio-culturels et historiques, sécurité, contraintes logistiques, cadre réglementaire…) et de son évolution. </t>
  </si>
  <si>
    <t>Oui, partiellement</t>
  </si>
  <si>
    <t>Changements</t>
  </si>
  <si>
    <t>Le projet vise des changements positifs à court, moyen et/ou long-terme pour les populations cibles.</t>
  </si>
  <si>
    <t>Effets</t>
  </si>
  <si>
    <t xml:space="preserve">Le projet provoque des changements positifs à court et moyen terme sur les vies des bénéficiaires et de leur entourage. </t>
  </si>
  <si>
    <t>Impact</t>
  </si>
  <si>
    <t xml:space="preserve">Le projet contribue à l'atteinte d'effets positifs à long terme sur les vies des bénéficiaires et de leur entourage. </t>
  </si>
  <si>
    <t>Mitigation</t>
  </si>
  <si>
    <t>Tout changement négatif susceptible d'être engendré par le projet (environnement, économie, sécurité…) est évité, réduit au minimum ou compensé.</t>
  </si>
  <si>
    <t xml:space="preserve">Capacités </t>
  </si>
  <si>
    <t>Le projet s'inscrit dans une dynamique de renforcement des capacités internes et externes.</t>
  </si>
  <si>
    <t>Autonomie</t>
  </si>
  <si>
    <t xml:space="preserve">Le projet contribue au renforcement de capacités des acteurs locaux et à leur accompagnement vers une autonomie au terme du projet. </t>
  </si>
  <si>
    <t>Compétences</t>
  </si>
  <si>
    <t xml:space="preserve">L'équipe projet et les partenaires développent les compétences nécessaires à la mise en œuvre du projet.  </t>
  </si>
  <si>
    <t>Apprentissage</t>
  </si>
  <si>
    <t xml:space="preserve">Le projet contribue à la dynamique interne et externe d'apprentissage et d'amélioration des pratiques de Handicap International.  </t>
  </si>
  <si>
    <t>Pérennité</t>
  </si>
  <si>
    <t xml:space="preserve">Le projet vise des effets positifs qui perdurent après la fin de l'intervention. </t>
  </si>
  <si>
    <t>Anticipation</t>
  </si>
  <si>
    <t xml:space="preserve">La phase de post-projet est anticipée et planifiée. </t>
  </si>
  <si>
    <t>Continuité</t>
  </si>
  <si>
    <t xml:space="preserve">L’intervention a répondu aux besoins identifiés des populations et/ou le projet a assuré un transfert auprès d’acteurs en capacité de la continuer. </t>
  </si>
  <si>
    <t>Résilience</t>
  </si>
  <si>
    <t xml:space="preserve">Le projet contribue à réduire la vulnérabilité des populations cibles et à accroitre leurs capacités de réponse. </t>
  </si>
  <si>
    <t xml:space="preserve">MANAGEMENT  </t>
  </si>
  <si>
    <t>Gestion</t>
  </si>
  <si>
    <t xml:space="preserve"> Le projet présente des capacités adaptées de gestion.</t>
  </si>
  <si>
    <t>Organisation</t>
  </si>
  <si>
    <t xml:space="preserve">Les équipes projet (HI et partenaires) et les équipes support (Programme, siège et externe) connaissent leur rôle et fournissent leur contribution (Opérationnelle, financière..) en temps, coûts et qualité nécessaires. </t>
  </si>
  <si>
    <t>Contrôle</t>
  </si>
  <si>
    <t xml:space="preserve">Un système de contrôle assure un suivi régulier des activités, des règles HI et des effets du projet, et mène à des mesures correctives en cas de besoin. </t>
  </si>
  <si>
    <t>Communication</t>
  </si>
  <si>
    <t xml:space="preserve">La communication du projet est adaptée, dimensionnée et ciblée aux objectifs de ceux auxquels elle s’adresse. </t>
  </si>
  <si>
    <t>Efficacité</t>
  </si>
  <si>
    <t xml:space="preserve">Les objectifs du projet sont atteints. </t>
  </si>
  <si>
    <t>Faisabilité</t>
  </si>
  <si>
    <t xml:space="preserve">Le projet a les ressources (Humaines, financières, logistiques, techniques…) nécessaires pour atteindre ses objectifs. </t>
  </si>
  <si>
    <t>Cohérence</t>
  </si>
  <si>
    <t xml:space="preserve">Les résultats contribuent à atteindre les objectifs du projet. </t>
  </si>
  <si>
    <t xml:space="preserve">Produit/Service </t>
  </si>
  <si>
    <t xml:space="preserve">Les réalisations du projet atteignent la qualité minimale exigée, en lien avec les standards techniques HI et/ou internationaux. </t>
  </si>
  <si>
    <t>Efficience</t>
  </si>
  <si>
    <t>Les ressources (Humaines, financières, logistiques, techniques…) sont converties en résultats de façon économe.</t>
  </si>
  <si>
    <t>Stratégie</t>
  </si>
  <si>
    <t xml:space="preserve">L'approche mise en œuvre permet d'atteindre les résultats attendus au meilleur coût. </t>
  </si>
  <si>
    <t>Flexibilité</t>
  </si>
  <si>
    <t xml:space="preserve">Le projet est flexible et s'adapte en fonction de l'évolution des besoins et des risques (contraintes et opportunités). </t>
  </si>
  <si>
    <t>Optimisation</t>
  </si>
  <si>
    <t xml:space="preserve">Les ressources nécessaires sont mobilisées et optimisées tout au long du projet. </t>
  </si>
  <si>
    <t xml:space="preserve">Redevabilité </t>
  </si>
  <si>
    <t xml:space="preserve">Le projet a la capacité de rendre des comptes à toutes les parties prenantes. </t>
  </si>
  <si>
    <t>Information</t>
  </si>
  <si>
    <t xml:space="preserve">Les parties prenantes (et notamment les bénéficiaires) sont informés de façon claire et impartiale sur les résultats et les performances du projet.  </t>
  </si>
  <si>
    <t>Conformité</t>
  </si>
  <si>
    <t xml:space="preserve">Le projet respecte le droit international, les lois du pays d'intervention, les obligations du ou des bailleurs de fonds impliqués ainsi que les règles, normes et engagement internes à Handicap International. </t>
  </si>
  <si>
    <t>Disponibilité</t>
  </si>
  <si>
    <t xml:space="preserve">La documentation et les justificatifs du projet sont conservés, classés  et accessibles.   </t>
  </si>
  <si>
    <t>ACTEURS</t>
  </si>
  <si>
    <t>Participation</t>
  </si>
  <si>
    <t xml:space="preserve">Le projet a mis en place des mécanismes d'implication des bénéficiaires. </t>
  </si>
  <si>
    <t>Consultation</t>
  </si>
  <si>
    <t xml:space="preserve">Les bénéficiaires sont consultés tout au long des étapes du cycle de projet. </t>
  </si>
  <si>
    <t>Expression</t>
  </si>
  <si>
    <t>Les bénéficiaires ont accès à des espaces ou processus d'expression (Opinions des usagers, Mesure de satisfaction, etc).</t>
  </si>
  <si>
    <t>Compréhension</t>
  </si>
  <si>
    <t xml:space="preserve">Les bénéficiaires sont en accord avec la définition des priorités dans le cadre de l'intervention proposée, et en comprennent les bénéfices attendus. </t>
  </si>
  <si>
    <t>Coopération</t>
  </si>
  <si>
    <t>Les partenaires du projet sont impliqués de manière optimale</t>
  </si>
  <si>
    <t>Choix</t>
  </si>
  <si>
    <t>Les partenaires potentiels font l'objet d'une analyse préalable (Financière, technique, logistique, éthique, stratégique…)</t>
  </si>
  <si>
    <t>Implication</t>
  </si>
  <si>
    <t>Les partenaires sont régulièrement informés et sont activement impliqués dans les processus de décision concernant les orientations et la mise en œuvre du projet.</t>
  </si>
  <si>
    <t>Résultat</t>
  </si>
  <si>
    <t xml:space="preserve">Les partenaires contribuent activement au succés du projet. </t>
  </si>
  <si>
    <t>Synergies</t>
  </si>
  <si>
    <t xml:space="preserve">Le projet est en cohérence et se coordonne avec son environnement. </t>
  </si>
  <si>
    <t>Collaboration</t>
  </si>
  <si>
    <t xml:space="preserve">Le projet est accepté par et recherche l'implication de toutes les parties prenantes. </t>
  </si>
  <si>
    <t>Complémentarité</t>
  </si>
  <si>
    <t>Le projet s’inscrit en cohérence avec les autres interventions afin d’assurer une réponse globale aux besoins multiples et évolutifs des groupes cibles.</t>
  </si>
  <si>
    <t>Respect</t>
  </si>
  <si>
    <t>Les équipes projet adoptent un comportement humble et juste envers toute personne et s’assurent que les actions entreprises soient socialement acceptables par les personnes ciblées dans leur diversité et les communautés.</t>
  </si>
  <si>
    <t>Ethique</t>
  </si>
  <si>
    <t>Le projet respecte les principes moraux universels et met en pratique les valeurs  promues par Handicap International.</t>
  </si>
  <si>
    <t>Non
discrimination</t>
  </si>
  <si>
    <t>En accord avec les principes humanitaires et les conventions internationales (CRDPH, Ottawa...), le projet contribue à prévenir tout type de distinction, exclusion ou restriction, notamment celles liées au genre, au handicap, à l'âge, à l'orientation sexuelle et/ou l'appartenance culturelle/politique/géographique.</t>
  </si>
  <si>
    <t>Ne Pas Nuire</t>
  </si>
  <si>
    <t xml:space="preserve">Le projet envisage systématiquement tout risque d’effet négatif et remet en question l’action si elle s’avère préjudiciable. </t>
  </si>
  <si>
    <t>Valeurs</t>
  </si>
  <si>
    <t xml:space="preserve">Le projet met en pratique les principes éthiques  promues par Handicap International (Humanité, Solidarité, Impartialité&amp;équité, Indépendance...). </t>
  </si>
  <si>
    <t>NE PAS MODIFIER - Tableaux utilisés pour le graphique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</si>
</sst>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C]d\-mmm\-yy;@"/>
  </numFmts>
  <fonts count="28">
    <font>
      <sz val="11"/>
      <color theme="1"/>
      <name val="Calibri"/>
      <family val="2"/>
      <scheme val="minor"/>
    </font>
    <font>
      <b/>
      <sz val="11"/>
      <color theme="1"/>
      <name val="Calibri"/>
      <family val="2"/>
      <scheme val="minor"/>
    </font>
    <font>
      <sz val="10"/>
      <name val="Calibri"/>
      <family val="2"/>
      <scheme val="minor"/>
    </font>
    <font>
      <b/>
      <sz val="14"/>
      <color indexed="9"/>
      <name val="Calibri"/>
      <family val="2"/>
    </font>
    <font>
      <b/>
      <sz val="14"/>
      <color indexed="9"/>
      <name val="Calibri"/>
      <family val="2"/>
      <scheme val="minor"/>
    </font>
    <font>
      <sz val="11"/>
      <color indexed="8"/>
      <name val="Calibri"/>
      <family val="2"/>
    </font>
    <font>
      <b/>
      <sz val="11"/>
      <color indexed="8"/>
      <name val="Calibri"/>
      <family val="2"/>
    </font>
    <font>
      <b/>
      <sz val="11"/>
      <color indexed="9"/>
      <name val="Calibri"/>
      <family val="2"/>
    </font>
    <font>
      <b/>
      <sz val="14"/>
      <color indexed="8"/>
      <name val="Calibri"/>
      <family val="2"/>
    </font>
    <font>
      <b/>
      <vertAlign val="superscript"/>
      <sz val="14"/>
      <color indexed="8"/>
      <name val="Calibri"/>
      <family val="2"/>
    </font>
    <font>
      <b/>
      <sz val="10"/>
      <color indexed="8"/>
      <name val="Calibri"/>
      <family val="2"/>
    </font>
    <font>
      <sz val="10"/>
      <color indexed="8"/>
      <name val="Calibri"/>
      <family val="2"/>
    </font>
    <font>
      <sz val="16"/>
      <color indexed="8"/>
      <name val="Calibri"/>
      <family val="2"/>
    </font>
    <font>
      <sz val="14"/>
      <color indexed="8"/>
      <name val="Calibri"/>
      <family val="2"/>
    </font>
    <font>
      <b/>
      <sz val="22"/>
      <color indexed="9"/>
      <name val="Calibri"/>
      <family val="2"/>
    </font>
    <font>
      <b/>
      <sz val="12"/>
      <color indexed="9"/>
      <name val="Calibri"/>
      <family val="2"/>
    </font>
    <font>
      <b/>
      <sz val="14"/>
      <color theme="0"/>
      <name val="Calibri"/>
      <family val="2"/>
    </font>
    <font>
      <b/>
      <sz val="12"/>
      <color theme="0"/>
      <name val="Calibri"/>
      <family val="2"/>
    </font>
    <font>
      <sz val="12"/>
      <name val="Calibri"/>
      <family val="2"/>
    </font>
    <font>
      <b/>
      <sz val="11"/>
      <name val="Calibri"/>
      <family val="2"/>
      <scheme val="minor"/>
    </font>
    <font>
      <sz val="10"/>
      <name val="Arial"/>
      <family val="2"/>
    </font>
    <font>
      <sz val="10"/>
      <color rgb="FF000000"/>
      <name val="Arial"/>
      <family val="2"/>
    </font>
    <font>
      <sz val="10"/>
      <color rgb="FFFF0000"/>
      <name val="Calibri"/>
      <family val="2"/>
      <scheme val="minor"/>
    </font>
    <font>
      <b/>
      <sz val="10"/>
      <name val="Calibri"/>
      <family val="2"/>
    </font>
    <font>
      <sz val="10"/>
      <name val="Geneva"/>
      <family val="2"/>
    </font>
    <font>
      <b/>
      <sz val="10"/>
      <name val="Geneva"/>
      <family val="2"/>
    </font>
    <font>
      <b/>
      <sz val="11"/>
      <name val="Calibri"/>
      <family val="2"/>
    </font>
    <font>
      <sz val="11"/>
      <name val="Calibri"/>
      <family val="2"/>
    </font>
  </fonts>
  <fills count="1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1"/>
        <bgColor indexed="62"/>
      </patternFill>
    </fill>
    <fill>
      <patternFill patternType="solid">
        <fgColor indexed="8"/>
        <bgColor indexed="62"/>
      </patternFill>
    </fill>
    <fill>
      <patternFill patternType="solid">
        <fgColor indexed="8"/>
        <bgColor indexed="26"/>
      </patternFill>
    </fill>
    <fill>
      <patternFill patternType="solid">
        <fgColor rgb="FF00B0F0"/>
        <bgColor indexed="26"/>
      </patternFill>
    </fill>
    <fill>
      <patternFill patternType="solid">
        <fgColor indexed="15"/>
        <bgColor indexed="26"/>
      </patternFill>
    </fill>
    <fill>
      <patternFill patternType="solid">
        <fgColor theme="0" tint="-0.499984740745262"/>
        <bgColor indexed="62"/>
      </patternFill>
    </fill>
    <fill>
      <patternFill patternType="solid">
        <fgColor theme="0" tint="-4.9989318521683403E-2"/>
        <bgColor indexed="64"/>
      </patternFill>
    </fill>
    <fill>
      <patternFill patternType="solid">
        <fgColor rgb="FFFF0000"/>
        <bgColor indexed="61"/>
      </patternFill>
    </fill>
    <fill>
      <patternFill patternType="solid">
        <fgColor rgb="FFFFC000"/>
        <bgColor indexed="34"/>
      </patternFill>
    </fill>
    <fill>
      <patternFill patternType="solid">
        <fgColor rgb="FF92D050"/>
        <bgColor indexed="50"/>
      </patternFill>
    </fill>
    <fill>
      <patternFill patternType="solid">
        <fgColor rgb="FF00B050"/>
        <bgColor indexed="57"/>
      </patternFill>
    </fill>
    <fill>
      <patternFill patternType="solid">
        <fgColor theme="0" tint="-0.499984740745262"/>
        <bgColor indexed="64"/>
      </patternFill>
    </fill>
    <fill>
      <patternFill patternType="solid">
        <fgColor theme="0" tint="-0.499984740745262"/>
        <bgColor indexed="41"/>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top style="medium">
        <color indexed="8"/>
      </top>
      <bottom style="thin">
        <color theme="0" tint="-0.34998626667073579"/>
      </bottom>
      <diagonal/>
    </border>
    <border>
      <left style="thin">
        <color indexed="64"/>
      </left>
      <right/>
      <top style="medium">
        <color indexed="8"/>
      </top>
      <bottom/>
      <diagonal/>
    </border>
    <border>
      <left/>
      <right/>
      <top style="medium">
        <color indexed="8"/>
      </top>
      <bottom/>
      <diagonal/>
    </border>
    <border>
      <left/>
      <right style="medium">
        <color indexed="64"/>
      </right>
      <top style="medium">
        <color indexed="8"/>
      </top>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8"/>
      </top>
      <bottom style="thin">
        <color theme="0" tint="-0.34998626667073579"/>
      </bottom>
      <diagonal/>
    </border>
    <border>
      <left style="medium">
        <color indexed="64"/>
      </left>
      <right/>
      <top style="thin">
        <color theme="0" tint="-0.34998626667073579"/>
      </top>
      <bottom style="thin">
        <color theme="0" tint="-0.34998626667073579"/>
      </bottom>
      <diagonal/>
    </border>
    <border>
      <left style="thin">
        <color indexed="64"/>
      </left>
      <right/>
      <top/>
      <bottom/>
      <diagonal/>
    </border>
    <border>
      <left style="medium">
        <color indexed="64"/>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8"/>
      </bottom>
      <diagonal/>
    </border>
    <border>
      <left style="thin">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
      <left style="medium">
        <color indexed="64"/>
      </left>
      <right style="medium">
        <color indexed="64"/>
      </right>
      <top style="thin">
        <color theme="0" tint="-0.34998626667073579"/>
      </top>
      <bottom style="medium">
        <color indexed="8"/>
      </bottom>
      <diagonal/>
    </border>
    <border>
      <left style="thin">
        <color indexed="64"/>
      </left>
      <right/>
      <top style="medium">
        <color indexed="8"/>
      </top>
      <bottom style="thin">
        <color theme="0" tint="-0.34998626667073579"/>
      </bottom>
      <diagonal/>
    </border>
    <border>
      <left/>
      <right/>
      <top style="medium">
        <color indexed="8"/>
      </top>
      <bottom style="thin">
        <color theme="0" tint="-0.34998626667073579"/>
      </bottom>
      <diagonal/>
    </border>
    <border>
      <left/>
      <right style="medium">
        <color indexed="64"/>
      </right>
      <top style="medium">
        <color indexed="8"/>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indexed="64"/>
      </left>
      <right/>
      <top style="thin">
        <color theme="0" tint="-0.34998626667073579"/>
      </top>
      <bottom style="medium">
        <color indexed="8"/>
      </bottom>
      <diagonal/>
    </border>
    <border>
      <left/>
      <right/>
      <top style="thin">
        <color theme="0" tint="-0.34998626667073579"/>
      </top>
      <bottom style="medium">
        <color indexed="8"/>
      </bottom>
      <diagonal/>
    </border>
    <border>
      <left/>
      <right style="medium">
        <color indexed="64"/>
      </right>
      <top style="thin">
        <color theme="0" tint="-0.34998626667073579"/>
      </top>
      <bottom style="medium">
        <color indexed="8"/>
      </bottom>
      <diagonal/>
    </border>
    <border>
      <left style="medium">
        <color indexed="64"/>
      </left>
      <right style="medium">
        <color indexed="64"/>
      </right>
      <top style="medium">
        <color indexed="64"/>
      </top>
      <bottom/>
      <diagonal/>
    </border>
    <border>
      <left style="thin">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right/>
      <top style="medium">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0" fontId="5" fillId="0" borderId="0"/>
  </cellStyleXfs>
  <cellXfs count="185">
    <xf numFmtId="0" fontId="0" fillId="0" borderId="0" xfId="0"/>
    <xf numFmtId="0" fontId="2" fillId="2" borderId="0" xfId="0" applyFont="1" applyFill="1"/>
    <xf numFmtId="0" fontId="2" fillId="2" borderId="0" xfId="0" applyFont="1" applyFill="1" applyAlignment="1">
      <alignment horizontal="center" vertical="center"/>
    </xf>
    <xf numFmtId="0" fontId="2" fillId="0" borderId="0" xfId="0" applyFont="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right" vertical="center"/>
    </xf>
    <xf numFmtId="0" fontId="2" fillId="3" borderId="2" xfId="0" applyFont="1" applyFill="1" applyBorder="1" applyAlignment="1">
      <alignment vertical="center"/>
    </xf>
    <xf numFmtId="164" fontId="4" fillId="4" borderId="2" xfId="0" applyNumberFormat="1" applyFont="1" applyFill="1" applyBorder="1" applyAlignment="1">
      <alignment vertical="center"/>
    </xf>
    <xf numFmtId="164" fontId="4" fillId="3" borderId="2" xfId="0" applyNumberFormat="1" applyFont="1" applyFill="1" applyBorder="1" applyAlignment="1">
      <alignment vertical="center"/>
    </xf>
    <xf numFmtId="0" fontId="4" fillId="3" borderId="3" xfId="0" applyFont="1" applyFill="1" applyBorder="1" applyAlignment="1">
      <alignment horizontal="center" vertical="center"/>
    </xf>
    <xf numFmtId="0" fontId="2" fillId="2" borderId="0" xfId="0" applyFont="1" applyFill="1" applyAlignment="1">
      <alignment vertical="center"/>
    </xf>
    <xf numFmtId="9" fontId="6" fillId="2" borderId="0" xfId="1" applyNumberFormat="1" applyFont="1" applyFill="1" applyBorder="1" applyAlignment="1" applyProtection="1">
      <alignment horizontal="right"/>
    </xf>
    <xf numFmtId="0" fontId="3" fillId="2" borderId="0" xfId="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2" fillId="2" borderId="0" xfId="0" applyFont="1" applyFill="1" applyBorder="1"/>
    <xf numFmtId="0" fontId="2" fillId="0" borderId="0" xfId="0" applyFont="1" applyFill="1" applyBorder="1"/>
    <xf numFmtId="0" fontId="5" fillId="0" borderId="0" xfId="1" applyFont="1" applyFill="1" applyBorder="1" applyAlignment="1" applyProtection="1">
      <alignment wrapText="1"/>
    </xf>
    <xf numFmtId="9" fontId="6" fillId="0" borderId="0" xfId="1" applyNumberFormat="1" applyFont="1" applyFill="1" applyBorder="1" applyAlignment="1" applyProtection="1">
      <alignment horizontal="right"/>
    </xf>
    <xf numFmtId="0" fontId="8" fillId="0" borderId="4" xfId="1" applyFont="1" applyFill="1" applyBorder="1" applyAlignment="1" applyProtection="1">
      <alignment horizontal="center" vertical="center" wrapText="1"/>
    </xf>
    <xf numFmtId="0" fontId="8" fillId="0" borderId="5" xfId="1" applyFont="1" applyFill="1" applyBorder="1" applyAlignment="1" applyProtection="1">
      <alignment horizontal="center" vertical="center" wrapText="1"/>
    </xf>
    <xf numFmtId="0" fontId="8" fillId="0" borderId="6" xfId="1" applyFont="1" applyFill="1" applyBorder="1" applyAlignment="1" applyProtection="1">
      <alignment horizontal="center" vertical="center" wrapText="1"/>
    </xf>
    <xf numFmtId="0" fontId="10" fillId="0" borderId="0" xfId="1" applyFont="1" applyFill="1" applyBorder="1" applyAlignment="1" applyProtection="1">
      <alignment horizontal="left" vertical="center"/>
    </xf>
    <xf numFmtId="0" fontId="2" fillId="0" borderId="0" xfId="0" applyFont="1" applyFill="1"/>
    <xf numFmtId="0" fontId="12" fillId="0" borderId="8" xfId="1" applyFont="1" applyFill="1" applyBorder="1" applyAlignment="1" applyProtection="1">
      <alignment horizontal="right" vertical="center" wrapText="1"/>
    </xf>
    <xf numFmtId="14" fontId="13" fillId="0" borderId="9" xfId="1" applyNumberFormat="1" applyFont="1" applyFill="1" applyBorder="1" applyAlignment="1" applyProtection="1">
      <alignment horizontal="center" vertical="center"/>
    </xf>
    <xf numFmtId="14" fontId="13" fillId="0" borderId="10" xfId="1" applyNumberFormat="1" applyFont="1" applyFill="1" applyBorder="1" applyAlignment="1" applyProtection="1">
      <alignment horizontal="center" vertical="center"/>
    </xf>
    <xf numFmtId="14" fontId="13" fillId="0" borderId="11" xfId="1" applyNumberFormat="1" applyFont="1" applyFill="1" applyBorder="1" applyAlignment="1" applyProtection="1">
      <alignment horizontal="center" vertical="center"/>
    </xf>
    <xf numFmtId="9" fontId="10" fillId="2" borderId="0" xfId="1" applyNumberFormat="1" applyFont="1" applyFill="1" applyBorder="1" applyAlignment="1" applyProtection="1">
      <alignment horizontal="center" vertical="center"/>
    </xf>
    <xf numFmtId="0" fontId="12" fillId="0" borderId="12" xfId="1" applyFont="1" applyFill="1" applyBorder="1" applyAlignment="1" applyProtection="1">
      <alignment horizontal="right" vertical="center" wrapText="1"/>
    </xf>
    <xf numFmtId="9" fontId="13" fillId="5" borderId="13" xfId="1" applyNumberFormat="1" applyFont="1" applyFill="1" applyBorder="1" applyAlignment="1" applyProtection="1">
      <alignment horizontal="center" vertical="center"/>
    </xf>
    <xf numFmtId="9" fontId="13" fillId="5" borderId="14" xfId="1" applyNumberFormat="1" applyFont="1" applyFill="1" applyBorder="1" applyAlignment="1" applyProtection="1">
      <alignment horizontal="center" vertical="center"/>
    </xf>
    <xf numFmtId="9" fontId="13" fillId="5" borderId="15" xfId="1" applyNumberFormat="1" applyFont="1" applyFill="1" applyBorder="1" applyAlignment="1" applyProtection="1">
      <alignment horizontal="center" vertical="center"/>
    </xf>
    <xf numFmtId="0" fontId="5" fillId="2" borderId="0" xfId="1" applyFont="1" applyFill="1" applyBorder="1" applyAlignment="1" applyProtection="1">
      <alignment horizontal="center" wrapText="1"/>
    </xf>
    <xf numFmtId="0" fontId="10" fillId="2" borderId="0" xfId="1" applyFont="1" applyFill="1" applyBorder="1" applyAlignment="1" applyProtection="1">
      <alignment horizontal="left" vertical="center"/>
    </xf>
    <xf numFmtId="0" fontId="2" fillId="0" borderId="0" xfId="0" applyFont="1"/>
    <xf numFmtId="0" fontId="14" fillId="6" borderId="0" xfId="1" applyFont="1" applyFill="1" applyBorder="1" applyAlignment="1" applyProtection="1">
      <alignment horizontal="left" vertical="center"/>
    </xf>
    <xf numFmtId="0" fontId="14" fillId="0" borderId="18" xfId="1" applyFont="1" applyFill="1" applyBorder="1" applyAlignment="1" applyProtection="1">
      <alignment horizontal="left" vertical="center"/>
    </xf>
    <xf numFmtId="9" fontId="15" fillId="7" borderId="19" xfId="1" applyNumberFormat="1" applyFont="1" applyFill="1" applyBorder="1" applyAlignment="1" applyProtection="1">
      <alignment horizontal="center" vertical="center" wrapText="1"/>
    </xf>
    <xf numFmtId="9" fontId="15" fillId="0" borderId="19" xfId="1" applyNumberFormat="1" applyFont="1" applyFill="1" applyBorder="1" applyAlignment="1" applyProtection="1">
      <alignment horizontal="center" vertical="center" wrapText="1"/>
    </xf>
    <xf numFmtId="9" fontId="15" fillId="8" borderId="20" xfId="1" applyNumberFormat="1" applyFont="1" applyFill="1" applyBorder="1" applyAlignment="1" applyProtection="1">
      <alignment horizontal="center" vertical="center" wrapText="1"/>
    </xf>
    <xf numFmtId="0" fontId="16" fillId="9" borderId="21" xfId="1" applyFont="1" applyFill="1" applyBorder="1" applyAlignment="1" applyProtection="1">
      <alignment horizontal="center" vertical="center" wrapText="1"/>
    </xf>
    <xf numFmtId="0" fontId="17" fillId="0" borderId="18" xfId="1" applyFont="1" applyFill="1" applyBorder="1" applyAlignment="1" applyProtection="1">
      <alignment horizontal="left" vertical="center" wrapText="1"/>
    </xf>
    <xf numFmtId="9" fontId="17" fillId="10" borderId="24" xfId="1" applyNumberFormat="1" applyFont="1" applyFill="1" applyBorder="1" applyAlignment="1" applyProtection="1">
      <alignment horizontal="center" vertical="center"/>
    </xf>
    <xf numFmtId="9" fontId="17" fillId="0" borderId="19" xfId="1" applyNumberFormat="1" applyFont="1" applyFill="1" applyBorder="1" applyAlignment="1" applyProtection="1">
      <alignment horizontal="center" vertical="center"/>
    </xf>
    <xf numFmtId="9" fontId="17" fillId="10" borderId="24" xfId="1" applyNumberFormat="1"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xf>
    <xf numFmtId="0" fontId="0" fillId="0" borderId="18" xfId="0" applyFill="1" applyBorder="1" applyAlignment="1" applyProtection="1">
      <alignment horizontal="left" vertical="center" wrapText="1"/>
    </xf>
    <xf numFmtId="9" fontId="18" fillId="0" borderId="29" xfId="1" applyNumberFormat="1" applyFont="1" applyFill="1" applyBorder="1" applyAlignment="1" applyProtection="1">
      <alignment horizontal="center" vertical="center" wrapText="1"/>
      <protection locked="0"/>
    </xf>
    <xf numFmtId="9" fontId="18" fillId="0" borderId="19" xfId="1" applyNumberFormat="1" applyFont="1" applyFill="1" applyBorder="1" applyAlignment="1" applyProtection="1">
      <alignment horizontal="center" vertical="center" wrapText="1"/>
      <protection locked="0"/>
    </xf>
    <xf numFmtId="9" fontId="18" fillId="0" borderId="30" xfId="1" applyNumberFormat="1" applyFont="1" applyFill="1" applyBorder="1" applyAlignment="1" applyProtection="1">
      <alignment horizontal="left" vertical="center" wrapText="1"/>
      <protection locked="0"/>
    </xf>
    <xf numFmtId="9" fontId="2" fillId="2" borderId="0" xfId="0" applyNumberFormat="1" applyFont="1" applyFill="1"/>
    <xf numFmtId="0" fontId="1" fillId="0" borderId="31" xfId="0" applyFont="1" applyFill="1" applyBorder="1" applyAlignment="1" applyProtection="1">
      <alignment horizontal="center" vertical="center"/>
    </xf>
    <xf numFmtId="0" fontId="0" fillId="0" borderId="18" xfId="0" applyFont="1" applyFill="1" applyBorder="1" applyAlignment="1" applyProtection="1">
      <alignment horizontal="left" vertical="center" wrapText="1"/>
    </xf>
    <xf numFmtId="9" fontId="18" fillId="0" borderId="33" xfId="1" applyNumberFormat="1" applyFont="1" applyFill="1" applyBorder="1" applyAlignment="1" applyProtection="1">
      <alignment horizontal="left" vertical="center" wrapText="1"/>
      <protection locked="0"/>
    </xf>
    <xf numFmtId="0" fontId="1" fillId="0" borderId="34" xfId="0" applyFont="1" applyFill="1" applyBorder="1" applyAlignment="1" applyProtection="1">
      <alignment horizontal="center" vertical="center"/>
    </xf>
    <xf numFmtId="9" fontId="18" fillId="0" borderId="20" xfId="1" applyNumberFormat="1" applyFont="1" applyFill="1" applyBorder="1" applyAlignment="1" applyProtection="1">
      <alignment horizontal="center" vertical="center" wrapText="1"/>
      <protection locked="0"/>
    </xf>
    <xf numFmtId="9" fontId="18" fillId="0" borderId="38" xfId="1" applyNumberFormat="1" applyFont="1" applyFill="1" applyBorder="1" applyAlignment="1" applyProtection="1">
      <alignment horizontal="left" vertical="center" wrapText="1"/>
      <protection locked="0"/>
    </xf>
    <xf numFmtId="9" fontId="18" fillId="0" borderId="30" xfId="1" applyNumberFormat="1" applyFont="1" applyFill="1" applyBorder="1" applyAlignment="1" applyProtection="1">
      <alignment horizontal="center" vertical="center" wrapText="1"/>
      <protection locked="0"/>
    </xf>
    <xf numFmtId="9" fontId="18" fillId="0" borderId="33" xfId="1" applyNumberFormat="1" applyFont="1" applyFill="1" applyBorder="1" applyAlignment="1" applyProtection="1">
      <alignment horizontal="center" vertical="center" wrapText="1"/>
      <protection locked="0"/>
    </xf>
    <xf numFmtId="9" fontId="18" fillId="0" borderId="38" xfId="1" applyNumberFormat="1"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xf>
    <xf numFmtId="0" fontId="0" fillId="0" borderId="18" xfId="0" applyFont="1" applyFill="1" applyBorder="1" applyAlignment="1" applyProtection="1">
      <alignment horizontal="left" vertical="top" wrapText="1"/>
    </xf>
    <xf numFmtId="0" fontId="19" fillId="0" borderId="31" xfId="0" applyFont="1" applyFill="1" applyBorder="1" applyAlignment="1" applyProtection="1">
      <alignment horizontal="center" vertical="center"/>
    </xf>
    <xf numFmtId="0" fontId="19" fillId="0" borderId="34" xfId="0" applyFont="1" applyFill="1" applyBorder="1" applyAlignment="1" applyProtection="1">
      <alignment horizontal="center" vertical="center"/>
    </xf>
    <xf numFmtId="0" fontId="20" fillId="0" borderId="18" xfId="0" applyFont="1" applyFill="1" applyBorder="1" applyAlignment="1" applyProtection="1">
      <alignment horizontal="left" vertical="top" wrapText="1"/>
    </xf>
    <xf numFmtId="9" fontId="15" fillId="7" borderId="48" xfId="1" applyNumberFormat="1" applyFont="1" applyFill="1" applyBorder="1" applyAlignment="1" applyProtection="1">
      <alignment horizontal="center" vertical="center" wrapText="1"/>
    </xf>
    <xf numFmtId="0" fontId="0" fillId="0" borderId="18" xfId="0" applyFill="1" applyBorder="1" applyAlignment="1" applyProtection="1">
      <alignment horizontal="left" vertical="top" wrapText="1"/>
    </xf>
    <xf numFmtId="0" fontId="21" fillId="0" borderId="18" xfId="0" applyFont="1" applyFill="1" applyBorder="1" applyAlignment="1" applyProtection="1">
      <alignment vertical="top" wrapText="1"/>
    </xf>
    <xf numFmtId="0" fontId="21" fillId="0" borderId="18" xfId="0" applyFont="1" applyFill="1" applyBorder="1" applyAlignment="1" applyProtection="1">
      <alignment horizontal="left" vertical="top" wrapText="1"/>
    </xf>
    <xf numFmtId="0" fontId="14" fillId="6" borderId="54" xfId="1" applyFont="1" applyFill="1" applyBorder="1" applyAlignment="1" applyProtection="1">
      <alignment horizontal="left" vertical="center"/>
    </xf>
    <xf numFmtId="0" fontId="19" fillId="0" borderId="25" xfId="0" applyFont="1" applyFill="1" applyBorder="1" applyAlignment="1" applyProtection="1">
      <alignment horizontal="center" vertical="center" wrapText="1"/>
    </xf>
    <xf numFmtId="0" fontId="20" fillId="0" borderId="18" xfId="0" applyFont="1" applyFill="1" applyBorder="1" applyAlignment="1" applyProtection="1">
      <alignment horizontal="left" vertical="center" wrapText="1"/>
    </xf>
    <xf numFmtId="0" fontId="19" fillId="0" borderId="31"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left" vertical="center" wrapText="1"/>
    </xf>
    <xf numFmtId="9" fontId="18" fillId="2" borderId="0" xfId="1" applyNumberFormat="1" applyFont="1" applyFill="1" applyBorder="1" applyAlignment="1" applyProtection="1">
      <alignment horizontal="center" vertical="center" wrapText="1"/>
      <protection locked="0"/>
    </xf>
    <xf numFmtId="9" fontId="18" fillId="2" borderId="0" xfId="1" applyNumberFormat="1" applyFont="1" applyFill="1" applyBorder="1" applyAlignment="1" applyProtection="1">
      <alignment horizontal="left" vertical="center" wrapText="1"/>
      <protection locked="0"/>
    </xf>
    <xf numFmtId="0" fontId="2" fillId="0" borderId="55" xfId="0" applyFont="1" applyBorder="1"/>
    <xf numFmtId="0" fontId="2" fillId="0" borderId="56" xfId="0" applyFont="1" applyBorder="1"/>
    <xf numFmtId="0" fontId="2" fillId="0" borderId="57" xfId="0" applyFont="1" applyFill="1" applyBorder="1"/>
    <xf numFmtId="0" fontId="2" fillId="0" borderId="58" xfId="0" applyFont="1" applyBorder="1"/>
    <xf numFmtId="0" fontId="22" fillId="0" borderId="0" xfId="0" applyFont="1" applyBorder="1"/>
    <xf numFmtId="0" fontId="2" fillId="0" borderId="0" xfId="0" applyFont="1" applyBorder="1"/>
    <xf numFmtId="0" fontId="2" fillId="0" borderId="59" xfId="0" applyFont="1" applyFill="1" applyBorder="1"/>
    <xf numFmtId="0" fontId="3" fillId="11" borderId="10" xfId="1" applyFont="1" applyFill="1" applyBorder="1" applyAlignment="1" applyProtection="1">
      <alignment horizontal="center" vertical="center"/>
    </xf>
    <xf numFmtId="0" fontId="23" fillId="12" borderId="10" xfId="1" applyFont="1" applyFill="1" applyBorder="1" applyAlignment="1" applyProtection="1">
      <alignment horizontal="left" vertical="center"/>
    </xf>
    <xf numFmtId="9" fontId="6" fillId="13" borderId="10" xfId="1" applyNumberFormat="1" applyFont="1" applyFill="1" applyBorder="1" applyAlignment="1" applyProtection="1">
      <alignment horizontal="center" vertical="center"/>
    </xf>
    <xf numFmtId="9" fontId="10" fillId="14" borderId="10" xfId="1" applyNumberFormat="1" applyFont="1" applyFill="1" applyBorder="1" applyAlignment="1" applyProtection="1">
      <alignment horizontal="center" vertical="center"/>
    </xf>
    <xf numFmtId="9" fontId="10" fillId="15" borderId="10" xfId="1" applyNumberFormat="1" applyFont="1" applyFill="1" applyBorder="1" applyAlignment="1" applyProtection="1">
      <alignment horizontal="center" vertical="center"/>
    </xf>
    <xf numFmtId="0" fontId="10" fillId="12" borderId="10" xfId="1" applyFont="1" applyFill="1" applyBorder="1" applyAlignment="1" applyProtection="1">
      <alignment horizontal="left" vertical="center"/>
    </xf>
    <xf numFmtId="9" fontId="10" fillId="16" borderId="10" xfId="1" applyNumberFormat="1" applyFont="1" applyFill="1" applyBorder="1" applyAlignment="1" applyProtection="1">
      <alignment horizontal="center" vertical="center"/>
    </xf>
    <xf numFmtId="0" fontId="2" fillId="0" borderId="58" xfId="0" applyFont="1" applyFill="1" applyBorder="1"/>
    <xf numFmtId="9" fontId="10" fillId="0" borderId="0" xfId="1" applyNumberFormat="1" applyFont="1" applyFill="1" applyBorder="1" applyAlignment="1" applyProtection="1">
      <alignment horizontal="center" vertical="center"/>
    </xf>
    <xf numFmtId="0" fontId="2" fillId="17" borderId="10" xfId="0" applyFont="1" applyFill="1" applyBorder="1"/>
    <xf numFmtId="0" fontId="2" fillId="17" borderId="0" xfId="0" applyFont="1" applyFill="1" applyBorder="1"/>
    <xf numFmtId="14" fontId="2" fillId="17" borderId="10" xfId="0" applyNumberFormat="1" applyFont="1" applyFill="1" applyBorder="1" applyAlignment="1">
      <alignment horizontal="center"/>
    </xf>
    <xf numFmtId="0" fontId="2" fillId="0" borderId="59" xfId="0" applyFont="1" applyBorder="1"/>
    <xf numFmtId="0" fontId="24" fillId="18" borderId="10" xfId="1" applyFont="1" applyFill="1" applyBorder="1" applyAlignment="1" applyProtection="1">
      <alignment wrapText="1"/>
    </xf>
    <xf numFmtId="0" fontId="25" fillId="18" borderId="10" xfId="1" applyFont="1" applyFill="1" applyBorder="1" applyAlignment="1" applyProtection="1">
      <alignment wrapText="1"/>
    </xf>
    <xf numFmtId="0" fontId="24" fillId="18" borderId="10" xfId="1" applyFont="1" applyFill="1" applyBorder="1" applyProtection="1"/>
    <xf numFmtId="9" fontId="6" fillId="17" borderId="10" xfId="1" applyNumberFormat="1" applyFont="1" applyFill="1" applyBorder="1" applyAlignment="1" applyProtection="1">
      <alignment horizontal="center"/>
    </xf>
    <xf numFmtId="0" fontId="5" fillId="18" borderId="10" xfId="1" applyFont="1" applyFill="1" applyBorder="1" applyAlignment="1" applyProtection="1">
      <alignment wrapText="1"/>
    </xf>
    <xf numFmtId="0" fontId="26" fillId="18" borderId="10" xfId="1" applyFont="1" applyFill="1" applyBorder="1" applyAlignment="1" applyProtection="1">
      <alignment wrapText="1"/>
    </xf>
    <xf numFmtId="0" fontId="27" fillId="18" borderId="10" xfId="1" applyFont="1" applyFill="1" applyBorder="1" applyProtection="1"/>
    <xf numFmtId="0" fontId="2" fillId="0" borderId="60" xfId="0" applyFont="1" applyBorder="1"/>
    <xf numFmtId="0" fontId="2" fillId="0" borderId="61" xfId="0" applyFont="1" applyBorder="1"/>
    <xf numFmtId="0" fontId="2" fillId="0" borderId="62" xfId="0" applyFont="1" applyBorder="1"/>
    <xf numFmtId="0" fontId="0" fillId="0" borderId="45"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47" xfId="0" applyFont="1" applyFill="1" applyBorder="1" applyAlignment="1" applyProtection="1">
      <alignment horizontal="left" vertical="center" wrapText="1"/>
    </xf>
    <xf numFmtId="0" fontId="17" fillId="9" borderId="22" xfId="1" applyFont="1" applyFill="1" applyBorder="1" applyAlignment="1" applyProtection="1">
      <alignment horizontal="left" vertical="center" wrapText="1"/>
    </xf>
    <xf numFmtId="0" fontId="17" fillId="9" borderId="23" xfId="1" applyFont="1" applyFill="1" applyBorder="1" applyAlignment="1" applyProtection="1">
      <alignment horizontal="left" vertical="center" wrapText="1"/>
    </xf>
    <xf numFmtId="0" fontId="0" fillId="0" borderId="39" xfId="0" applyFill="1" applyBorder="1" applyAlignment="1" applyProtection="1">
      <alignment horizontal="left" vertical="center" wrapText="1"/>
    </xf>
    <xf numFmtId="0" fontId="0" fillId="0" borderId="40" xfId="0" applyFill="1" applyBorder="1" applyAlignment="1" applyProtection="1">
      <alignment horizontal="left" vertical="center" wrapText="1"/>
    </xf>
    <xf numFmtId="0" fontId="0" fillId="0" borderId="41" xfId="0"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5" xfId="0" applyFill="1" applyBorder="1" applyAlignment="1" applyProtection="1">
      <alignment horizontal="left" vertical="center" wrapText="1"/>
    </xf>
    <xf numFmtId="0" fontId="0" fillId="0" borderId="46" xfId="0" applyFill="1" applyBorder="1" applyAlignment="1" applyProtection="1">
      <alignment horizontal="left" vertical="center" wrapText="1"/>
    </xf>
    <xf numFmtId="0" fontId="0" fillId="0" borderId="47" xfId="0" applyFill="1" applyBorder="1" applyAlignment="1" applyProtection="1">
      <alignment horizontal="left" vertical="center" wrapText="1"/>
    </xf>
    <xf numFmtId="0" fontId="20" fillId="0" borderId="39" xfId="0" applyFont="1" applyFill="1" applyBorder="1" applyAlignment="1" applyProtection="1">
      <alignment horizontal="left" vertical="center" wrapText="1"/>
    </xf>
    <xf numFmtId="0" fontId="20" fillId="0" borderId="40" xfId="0" applyFont="1" applyFill="1" applyBorder="1" applyAlignment="1" applyProtection="1">
      <alignment horizontal="left" vertical="center" wrapText="1"/>
    </xf>
    <xf numFmtId="0" fontId="20" fillId="0" borderId="41" xfId="0" applyFont="1" applyFill="1" applyBorder="1" applyAlignment="1" applyProtection="1">
      <alignment horizontal="left" vertical="center" wrapText="1"/>
    </xf>
    <xf numFmtId="0" fontId="0" fillId="0" borderId="39" xfId="0" applyFont="1" applyFill="1" applyBorder="1" applyAlignment="1" applyProtection="1">
      <alignment horizontal="left" vertical="top" wrapText="1"/>
    </xf>
    <xf numFmtId="0" fontId="0" fillId="0" borderId="40" xfId="0" applyFont="1" applyFill="1" applyBorder="1" applyAlignment="1" applyProtection="1">
      <alignment horizontal="left" vertical="top" wrapText="1"/>
    </xf>
    <xf numFmtId="0" fontId="0" fillId="0" borderId="41" xfId="0" applyFont="1" applyFill="1" applyBorder="1" applyAlignment="1" applyProtection="1">
      <alignment horizontal="left" vertical="top" wrapText="1"/>
    </xf>
    <xf numFmtId="0" fontId="0" fillId="0" borderId="42" xfId="0" applyFill="1" applyBorder="1" applyAlignment="1" applyProtection="1">
      <alignment horizontal="left" vertical="top" wrapText="1"/>
    </xf>
    <xf numFmtId="0" fontId="0" fillId="0" borderId="43" xfId="0" applyFill="1" applyBorder="1" applyAlignment="1" applyProtection="1">
      <alignment horizontal="left" vertical="top" wrapText="1"/>
    </xf>
    <xf numFmtId="0" fontId="0" fillId="0" borderId="44" xfId="0"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39" xfId="0" applyFill="1" applyBorder="1" applyAlignment="1" applyProtection="1">
      <alignment horizontal="left" vertical="top" wrapText="1"/>
    </xf>
    <xf numFmtId="0" fontId="0" fillId="0" borderId="40" xfId="0" applyFill="1" applyBorder="1" applyAlignment="1" applyProtection="1">
      <alignment horizontal="left" vertical="top" wrapText="1"/>
    </xf>
    <xf numFmtId="0" fontId="0" fillId="0" borderId="41" xfId="0"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9" xfId="0" applyFill="1" applyBorder="1" applyAlignment="1" applyProtection="1">
      <alignment horizontal="left" vertical="top" wrapText="1"/>
    </xf>
    <xf numFmtId="0" fontId="0" fillId="0" borderId="50" xfId="0" applyFill="1" applyBorder="1" applyAlignment="1" applyProtection="1">
      <alignment horizontal="left" vertical="top" wrapText="1"/>
    </xf>
    <xf numFmtId="0" fontId="0" fillId="0" borderId="51" xfId="0" applyFill="1" applyBorder="1" applyAlignment="1" applyProtection="1">
      <alignment horizontal="left" vertical="top" wrapText="1"/>
    </xf>
    <xf numFmtId="0" fontId="14" fillId="6" borderId="52" xfId="1" applyFont="1" applyFill="1" applyBorder="1" applyAlignment="1" applyProtection="1">
      <alignment horizontal="left" vertical="center"/>
    </xf>
    <xf numFmtId="0" fontId="14" fillId="6" borderId="53" xfId="1" applyFont="1" applyFill="1" applyBorder="1" applyAlignment="1" applyProtection="1">
      <alignment horizontal="left" vertical="center"/>
    </xf>
    <xf numFmtId="0" fontId="0" fillId="0" borderId="42" xfId="0" applyFill="1" applyBorder="1" applyAlignment="1" applyProtection="1">
      <alignment horizontal="left" vertical="center" wrapText="1"/>
    </xf>
    <xf numFmtId="0" fontId="0" fillId="0" borderId="43" xfId="0" applyFill="1" applyBorder="1" applyAlignment="1" applyProtection="1">
      <alignment horizontal="left" vertical="center" wrapText="1"/>
    </xf>
    <xf numFmtId="0" fontId="0" fillId="0" borderId="44" xfId="0" applyFill="1" applyBorder="1" applyAlignment="1" applyProtection="1">
      <alignment horizontal="left" vertical="center" wrapText="1"/>
    </xf>
    <xf numFmtId="0" fontId="20" fillId="0" borderId="42" xfId="0" applyFont="1" applyFill="1" applyBorder="1" applyAlignment="1" applyProtection="1">
      <alignment horizontal="left" vertical="top" wrapText="1"/>
    </xf>
    <xf numFmtId="0" fontId="20" fillId="0" borderId="43" xfId="0" applyFont="1" applyFill="1" applyBorder="1" applyAlignment="1" applyProtection="1">
      <alignment horizontal="left" vertical="top" wrapText="1"/>
    </xf>
    <xf numFmtId="0" fontId="20" fillId="0" borderId="44" xfId="0" applyFont="1" applyFill="1" applyBorder="1" applyAlignment="1" applyProtection="1">
      <alignment horizontal="left" vertical="top" wrapText="1"/>
    </xf>
    <xf numFmtId="0" fontId="20" fillId="0" borderId="45" xfId="0" applyFont="1" applyFill="1" applyBorder="1" applyAlignment="1" applyProtection="1">
      <alignment horizontal="left" vertical="top" wrapText="1"/>
    </xf>
    <xf numFmtId="0" fontId="20" fillId="0" borderId="46" xfId="0" applyFont="1" applyFill="1" applyBorder="1" applyAlignment="1" applyProtection="1">
      <alignment horizontal="left" vertical="top" wrapText="1"/>
    </xf>
    <xf numFmtId="0" fontId="20" fillId="0" borderId="47" xfId="0" applyFont="1" applyFill="1" applyBorder="1" applyAlignment="1" applyProtection="1">
      <alignment horizontal="left" vertical="top" wrapText="1"/>
    </xf>
    <xf numFmtId="0" fontId="14" fillId="6" borderId="16" xfId="1" applyFont="1" applyFill="1" applyBorder="1" applyAlignment="1" applyProtection="1">
      <alignment horizontal="left" vertical="center"/>
    </xf>
    <xf numFmtId="0" fontId="14" fillId="6" borderId="17" xfId="1" applyFont="1" applyFill="1" applyBorder="1" applyAlignment="1" applyProtection="1">
      <alignment horizontal="left" vertical="center"/>
    </xf>
    <xf numFmtId="0" fontId="0" fillId="0" borderId="45" xfId="0" applyFill="1" applyBorder="1" applyAlignment="1" applyProtection="1">
      <alignment horizontal="left" vertical="top" wrapText="1"/>
    </xf>
    <xf numFmtId="0" fontId="0" fillId="0" borderId="46" xfId="0" applyFill="1" applyBorder="1" applyAlignment="1" applyProtection="1">
      <alignment horizontal="left" vertical="top" wrapText="1"/>
    </xf>
    <xf numFmtId="0" fontId="0" fillId="0" borderId="47" xfId="0" applyFill="1" applyBorder="1" applyAlignment="1" applyProtection="1">
      <alignment horizontal="left" vertical="top" wrapText="1"/>
    </xf>
    <xf numFmtId="0" fontId="21" fillId="0" borderId="39" xfId="0" applyFont="1" applyFill="1" applyBorder="1" applyAlignment="1" applyProtection="1">
      <alignment vertical="top" wrapText="1"/>
    </xf>
    <xf numFmtId="0" fontId="21" fillId="0" borderId="40" xfId="0" applyFont="1" applyFill="1" applyBorder="1" applyAlignment="1" applyProtection="1">
      <alignment vertical="top" wrapText="1"/>
    </xf>
    <xf numFmtId="0" fontId="21" fillId="0" borderId="41" xfId="0" applyFont="1" applyFill="1" applyBorder="1" applyAlignment="1" applyProtection="1">
      <alignment vertical="top" wrapText="1"/>
    </xf>
    <xf numFmtId="0" fontId="21" fillId="0" borderId="45" xfId="0" applyFont="1" applyFill="1" applyBorder="1" applyAlignment="1" applyProtection="1">
      <alignment horizontal="left" vertical="top" wrapText="1"/>
    </xf>
    <xf numFmtId="0" fontId="21" fillId="0" borderId="46" xfId="0" applyFont="1" applyFill="1" applyBorder="1" applyAlignment="1" applyProtection="1">
      <alignment horizontal="left" vertical="top" wrapText="1"/>
    </xf>
    <xf numFmtId="0" fontId="21" fillId="0" borderId="47" xfId="0" applyFont="1" applyFill="1" applyBorder="1" applyAlignment="1" applyProtection="1">
      <alignment horizontal="left" vertical="top" wrapText="1"/>
    </xf>
    <xf numFmtId="0" fontId="20" fillId="0" borderId="39" xfId="0" applyFont="1" applyFill="1" applyBorder="1" applyAlignment="1" applyProtection="1">
      <alignment horizontal="left" vertical="top" wrapText="1"/>
    </xf>
    <xf numFmtId="0" fontId="20" fillId="0" borderId="40" xfId="0" applyFont="1" applyFill="1" applyBorder="1" applyAlignment="1" applyProtection="1">
      <alignment horizontal="left" vertical="top" wrapText="1"/>
    </xf>
    <xf numFmtId="0" fontId="20" fillId="0" borderId="41" xfId="0" applyFont="1" applyFill="1" applyBorder="1" applyAlignment="1" applyProtection="1">
      <alignment horizontal="left" vertical="top" wrapText="1"/>
    </xf>
    <xf numFmtId="0" fontId="0" fillId="0" borderId="32"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18" xfId="0" applyFont="1" applyFill="1" applyBorder="1" applyAlignment="1" applyProtection="1">
      <alignment horizontal="left" vertical="center" wrapText="1"/>
    </xf>
    <xf numFmtId="0" fontId="0" fillId="0" borderId="35" xfId="0" applyFont="1" applyFill="1" applyBorder="1" applyAlignment="1" applyProtection="1">
      <alignment horizontal="left" vertical="center" wrapText="1"/>
    </xf>
    <xf numFmtId="0" fontId="0" fillId="0" borderId="36" xfId="0" applyFont="1" applyFill="1" applyBorder="1" applyAlignment="1" applyProtection="1">
      <alignment horizontal="left" vertical="center" wrapText="1"/>
    </xf>
    <xf numFmtId="0" fontId="0" fillId="0" borderId="37" xfId="0" applyFont="1" applyFill="1" applyBorder="1" applyAlignment="1" applyProtection="1">
      <alignment horizontal="left" vertical="center" wrapText="1"/>
    </xf>
    <xf numFmtId="0" fontId="0" fillId="0" borderId="26" xfId="0" applyFill="1" applyBorder="1" applyAlignment="1" applyProtection="1">
      <alignment horizontal="left" vertical="center" wrapText="1"/>
    </xf>
    <xf numFmtId="0" fontId="0" fillId="0" borderId="27" xfId="0" applyFill="1" applyBorder="1" applyAlignment="1" applyProtection="1">
      <alignment horizontal="left" vertical="center" wrapText="1"/>
    </xf>
    <xf numFmtId="0" fontId="0" fillId="0" borderId="28" xfId="0" applyFill="1" applyBorder="1" applyAlignment="1" applyProtection="1">
      <alignment horizontal="left" vertical="center" wrapText="1"/>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5" fillId="0" borderId="0" xfId="1" applyFont="1" applyFill="1" applyBorder="1" applyAlignment="1" applyProtection="1">
      <alignment horizontal="left" vertical="top" wrapText="1"/>
    </xf>
    <xf numFmtId="9" fontId="11" fillId="2" borderId="7" xfId="1" applyNumberFormat="1" applyFont="1" applyFill="1" applyBorder="1" applyAlignment="1" applyProtection="1">
      <alignment horizontal="left" wrapText="1"/>
    </xf>
    <xf numFmtId="9" fontId="11" fillId="2" borderId="0" xfId="1" applyNumberFormat="1" applyFont="1" applyFill="1" applyBorder="1" applyAlignment="1" applyProtection="1">
      <alignment horizontal="left" wrapText="1"/>
    </xf>
  </cellXfs>
  <cellStyles count="2">
    <cellStyle name="Excel Built-in Normal" xfId="1"/>
    <cellStyle name="Normal" xfId="0" builtinId="0"/>
  </cellStyles>
  <dxfs count="10">
    <dxf>
      <font>
        <b/>
        <i val="0"/>
        <strike val="0"/>
        <color rgb="FFC00000"/>
      </font>
    </dxf>
    <dxf>
      <font>
        <b/>
        <i val="0"/>
        <strike val="0"/>
        <color rgb="FFFFC000"/>
      </font>
    </dxf>
    <dxf>
      <font>
        <b/>
        <i val="0"/>
        <strike val="0"/>
        <color rgb="FF92D050"/>
      </font>
    </dxf>
    <dxf>
      <font>
        <b/>
        <i val="0"/>
        <strike val="0"/>
        <color rgb="FF00B050"/>
      </font>
    </dxf>
    <dxf>
      <font>
        <b/>
        <i val="0"/>
        <strike val="0"/>
        <color rgb="FFFFC000"/>
      </font>
    </dxf>
    <dxf>
      <font>
        <b/>
        <i val="0"/>
        <strike val="0"/>
        <color rgb="FF92D050"/>
      </font>
    </dxf>
    <dxf>
      <font>
        <b/>
        <i val="0"/>
        <strike val="0"/>
        <color rgb="FF00B050"/>
      </font>
    </dxf>
    <dxf>
      <font>
        <b/>
        <i val="0"/>
        <strike val="0"/>
        <color rgb="FFFFC000"/>
      </font>
    </dxf>
    <dxf>
      <font>
        <b/>
        <i val="0"/>
        <strike val="0"/>
        <color rgb="FF92D050"/>
      </font>
    </dxf>
    <dxf>
      <font>
        <b/>
        <i val="0"/>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fr-FR" sz="1400"/>
              <a:t>Auto-évaluation qualité</a:t>
            </a:r>
          </a:p>
        </c:rich>
      </c:tx>
      <c:layout>
        <c:manualLayout>
          <c:xMode val="edge"/>
          <c:yMode val="edge"/>
          <c:x val="0.27698443174055298"/>
          <c:y val="1.0025062656641603E-2"/>
        </c:manualLayout>
      </c:layout>
      <c:overlay val="0"/>
    </c:title>
    <c:autoTitleDeleted val="0"/>
    <c:plotArea>
      <c:layout>
        <c:manualLayout>
          <c:layoutTarget val="inner"/>
          <c:xMode val="edge"/>
          <c:yMode val="edge"/>
          <c:x val="0.33897316792235505"/>
          <c:y val="0.17473998836394991"/>
          <c:w val="0.47102072672570611"/>
          <c:h val="0.7439989437679726"/>
        </c:manualLayout>
      </c:layout>
      <c:radarChart>
        <c:radarStyle val="filled"/>
        <c:varyColors val="0"/>
        <c:ser>
          <c:idx val="0"/>
          <c:order val="0"/>
          <c:spPr>
            <a:solidFill>
              <a:srgbClr val="00B050"/>
            </a:solidFill>
          </c:spPr>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Auto-Eval'!$C$73:$C$84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ser>
          <c:idx val="1"/>
          <c:order val="1"/>
          <c:spPr>
            <a:solidFill>
              <a:srgbClr val="92D050"/>
            </a:solidFill>
          </c:spPr>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Auto-Eval'!$D$73:$D$84</c:f>
              <c:numCache>
                <c:formatCode>General</c:formatCode>
                <c:ptCount val="12"/>
                <c:pt idx="0">
                  <c:v>0.8</c:v>
                </c:pt>
                <c:pt idx="1">
                  <c:v>0.8</c:v>
                </c:pt>
                <c:pt idx="2">
                  <c:v>0.8</c:v>
                </c:pt>
                <c:pt idx="3">
                  <c:v>0.8</c:v>
                </c:pt>
                <c:pt idx="4">
                  <c:v>0.8</c:v>
                </c:pt>
                <c:pt idx="5">
                  <c:v>0.8</c:v>
                </c:pt>
                <c:pt idx="6">
                  <c:v>0.8</c:v>
                </c:pt>
                <c:pt idx="7">
                  <c:v>0.8</c:v>
                </c:pt>
                <c:pt idx="8">
                  <c:v>0.8</c:v>
                </c:pt>
                <c:pt idx="9">
                  <c:v>0.8</c:v>
                </c:pt>
                <c:pt idx="10">
                  <c:v>0.8</c:v>
                </c:pt>
                <c:pt idx="11">
                  <c:v>0.8</c:v>
                </c:pt>
              </c:numCache>
            </c:numRef>
          </c:val>
        </c:ser>
        <c:ser>
          <c:idx val="2"/>
          <c:order val="2"/>
          <c:spPr>
            <a:solidFill>
              <a:srgbClr val="FFC000"/>
            </a:solidFill>
          </c:spPr>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Auto-Eval'!$E$73:$E$84</c:f>
              <c:numCache>
                <c:formatCode>General</c:formatCod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er>
        <c:ser>
          <c:idx val="3"/>
          <c:order val="3"/>
          <c:spPr>
            <a:solidFill>
              <a:srgbClr val="FF0000"/>
            </a:solidFill>
          </c:spPr>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Auto-Eval'!$F$73:$F$84</c:f>
              <c:numCache>
                <c:formatCode>General</c:formatCode>
                <c:ptCount val="12"/>
                <c:pt idx="0">
                  <c:v>0.30000000000000004</c:v>
                </c:pt>
                <c:pt idx="1">
                  <c:v>0.30000000000000004</c:v>
                </c:pt>
                <c:pt idx="2">
                  <c:v>0.30000000000000004</c:v>
                </c:pt>
                <c:pt idx="3">
                  <c:v>0.30000000000000004</c:v>
                </c:pt>
                <c:pt idx="4">
                  <c:v>0.30000000000000004</c:v>
                </c:pt>
                <c:pt idx="5">
                  <c:v>0.30000000000000004</c:v>
                </c:pt>
                <c:pt idx="6">
                  <c:v>0.30000000000000004</c:v>
                </c:pt>
                <c:pt idx="7">
                  <c:v>0.30000000000000004</c:v>
                </c:pt>
                <c:pt idx="8">
                  <c:v>0.30000000000000004</c:v>
                </c:pt>
                <c:pt idx="9">
                  <c:v>0.30000000000000004</c:v>
                </c:pt>
                <c:pt idx="10">
                  <c:v>0.30000000000000004</c:v>
                </c:pt>
                <c:pt idx="11">
                  <c:v>0.30000000000000004</c:v>
                </c:pt>
              </c:numCache>
            </c:numRef>
          </c:val>
        </c:ser>
        <c:ser>
          <c:idx val="4"/>
          <c:order val="4"/>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Auto-Eval'!$G$73:$G$84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5"/>
          <c:tx>
            <c:strRef>
              <c:f>'[1]6. Auto-Eval'!$J$72</c:f>
              <c:strCache>
                <c:ptCount val="1"/>
                <c:pt idx="0">
                  <c:v>16783</c:v>
                </c:pt>
              </c:strCache>
            </c:strRef>
          </c:tx>
          <c:spPr>
            <a:noFill/>
            <a:ln w="31750">
              <a:solidFill>
                <a:srgbClr val="0070C0"/>
              </a:solidFill>
            </a:ln>
          </c:spPr>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Auto-Eval'!$J$73:$J$84</c:f>
              <c:numCache>
                <c:formatCode>General</c:formatCode>
                <c:ptCount val="12"/>
                <c:pt idx="0">
                  <c:v>0.33</c:v>
                </c:pt>
                <c:pt idx="1">
                  <c:v>0.33</c:v>
                </c:pt>
                <c:pt idx="2">
                  <c:v>0.33</c:v>
                </c:pt>
                <c:pt idx="3">
                  <c:v>0.33</c:v>
                </c:pt>
                <c:pt idx="4">
                  <c:v>0.33</c:v>
                </c:pt>
                <c:pt idx="5">
                  <c:v>0.33</c:v>
                </c:pt>
                <c:pt idx="6">
                  <c:v>0.33</c:v>
                </c:pt>
                <c:pt idx="7">
                  <c:v>0.33</c:v>
                </c:pt>
                <c:pt idx="8">
                  <c:v>0.33</c:v>
                </c:pt>
                <c:pt idx="9">
                  <c:v>0.33</c:v>
                </c:pt>
                <c:pt idx="10">
                  <c:v>0.33</c:v>
                </c:pt>
                <c:pt idx="11">
                  <c:v>0.55333333333333334</c:v>
                </c:pt>
              </c:numCache>
            </c:numRef>
          </c:val>
        </c:ser>
        <c:ser>
          <c:idx val="6"/>
          <c:order val="6"/>
          <c:tx>
            <c:strRef>
              <c:f>'[1]6. Auto-Eval'!$K$72</c:f>
              <c:strCache>
                <c:ptCount val="1"/>
                <c:pt idx="0">
                  <c:v>35045</c:v>
                </c:pt>
              </c:strCache>
            </c:strRef>
          </c:tx>
          <c:spPr>
            <a:noFill/>
            <a:ln w="31750">
              <a:solidFill>
                <a:srgbClr val="002060"/>
              </a:solidFill>
            </a:ln>
          </c:spPr>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Auto-Eval'!$K$73:$K$84</c:f>
              <c:numCache>
                <c:formatCode>General</c:formatCode>
                <c:ptCount val="12"/>
                <c:pt idx="0">
                  <c:v>0.88666666666666671</c:v>
                </c:pt>
                <c:pt idx="1">
                  <c:v>0</c:v>
                </c:pt>
                <c:pt idx="2">
                  <c:v>0</c:v>
                </c:pt>
                <c:pt idx="3">
                  <c:v>0</c:v>
                </c:pt>
                <c:pt idx="4">
                  <c:v>0</c:v>
                </c:pt>
                <c:pt idx="5">
                  <c:v>0</c:v>
                </c:pt>
                <c:pt idx="6">
                  <c:v>0</c:v>
                </c:pt>
                <c:pt idx="7">
                  <c:v>0</c:v>
                </c:pt>
                <c:pt idx="8">
                  <c:v>0</c:v>
                </c:pt>
                <c:pt idx="9">
                  <c:v>0</c:v>
                </c:pt>
                <c:pt idx="10">
                  <c:v>0</c:v>
                </c:pt>
                <c:pt idx="11">
                  <c:v>0</c:v>
                </c:pt>
              </c:numCache>
            </c:numRef>
          </c:val>
        </c:ser>
        <c:ser>
          <c:idx val="7"/>
          <c:order val="7"/>
          <c:tx>
            <c:strRef>
              <c:f>'[1]6. Auto-Eval'!$L$72</c:f>
              <c:strCache>
                <c:ptCount val="1"/>
                <c:pt idx="0">
                  <c:v>42750</c:v>
                </c:pt>
              </c:strCache>
            </c:strRef>
          </c:tx>
          <c:spPr>
            <a:noFill/>
            <a:ln w="31750">
              <a:solidFill>
                <a:srgbClr val="7030A0"/>
              </a:solidFill>
            </a:ln>
          </c:spPr>
          <c:cat>
            <c:strLit>
              <c:ptCount val="12"/>
              <c:pt idx="0">
                <c:v>Pertinence</c:v>
              </c:pt>
              <c:pt idx="1">
                <c:v>Changements</c:v>
              </c:pt>
              <c:pt idx="2">
                <c:v>Capacités </c:v>
              </c:pt>
              <c:pt idx="3">
                <c:v>Pérennité</c:v>
              </c:pt>
              <c:pt idx="4">
                <c:v>Gestion</c:v>
              </c:pt>
              <c:pt idx="5">
                <c:v>Efficacité</c:v>
              </c:pt>
              <c:pt idx="6">
                <c:v>Efficience</c:v>
              </c:pt>
              <c:pt idx="7">
                <c:v>Redevabilité </c:v>
              </c:pt>
              <c:pt idx="8">
                <c:v>Participation</c:v>
              </c:pt>
              <c:pt idx="9">
                <c:v>Coopération</c:v>
              </c:pt>
              <c:pt idx="10">
                <c:v>Synergies</c:v>
              </c:pt>
              <c:pt idx="11">
                <c:v>Ethique</c:v>
              </c:pt>
            </c:strLit>
          </c:cat>
          <c:val>
            <c:numRef>
              <c:f>'[1]6. Auto-Eval'!$L$73:$L$84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axId val="56403456"/>
        <c:axId val="56404992"/>
      </c:radarChart>
      <c:catAx>
        <c:axId val="56403456"/>
        <c:scaling>
          <c:orientation val="minMax"/>
        </c:scaling>
        <c:delete val="0"/>
        <c:axPos val="b"/>
        <c:majorGridlines/>
        <c:numFmt formatCode="General" sourceLinked="1"/>
        <c:majorTickMark val="out"/>
        <c:minorTickMark val="none"/>
        <c:tickLblPos val="nextTo"/>
        <c:txPr>
          <a:bodyPr rot="0" vert="horz"/>
          <a:lstStyle/>
          <a:p>
            <a:pPr>
              <a:defRPr sz="800" b="1"/>
            </a:pPr>
            <a:endParaRPr lang="fr-FR"/>
          </a:p>
        </c:txPr>
        <c:crossAx val="56404992"/>
        <c:crossesAt val="0"/>
        <c:auto val="0"/>
        <c:lblAlgn val="ctr"/>
        <c:lblOffset val="100"/>
        <c:noMultiLvlLbl val="0"/>
      </c:catAx>
      <c:valAx>
        <c:axId val="56404992"/>
        <c:scaling>
          <c:orientation val="minMax"/>
          <c:max val="1"/>
          <c:min val="0"/>
        </c:scaling>
        <c:delete val="0"/>
        <c:axPos val="l"/>
        <c:numFmt formatCode="0%" sourceLinked="0"/>
        <c:majorTickMark val="cross"/>
        <c:minorTickMark val="none"/>
        <c:tickLblPos val="nextTo"/>
        <c:txPr>
          <a:bodyPr rot="0" vert="horz"/>
          <a:lstStyle/>
          <a:p>
            <a:pPr>
              <a:defRPr sz="800" b="1"/>
            </a:pPr>
            <a:endParaRPr lang="fr-FR"/>
          </a:p>
        </c:txPr>
        <c:crossAx val="56403456"/>
        <c:crosses val="autoZero"/>
        <c:crossBetween val="midCat"/>
      </c:valAx>
    </c:plotArea>
    <c:legend>
      <c:legendPos val="l"/>
      <c:legendEntry>
        <c:idx val="0"/>
        <c:delete val="1"/>
      </c:legendEntry>
      <c:legendEntry>
        <c:idx val="1"/>
        <c:delete val="1"/>
      </c:legendEntry>
      <c:legendEntry>
        <c:idx val="2"/>
        <c:delete val="1"/>
      </c:legendEntry>
      <c:legendEntry>
        <c:idx val="3"/>
        <c:delete val="1"/>
      </c:legendEntry>
      <c:legendEntry>
        <c:idx val="4"/>
        <c:delete val="1"/>
      </c:legendEntry>
      <c:overlay val="0"/>
      <c:txPr>
        <a:bodyPr/>
        <a:lstStyle/>
        <a:p>
          <a:pPr>
            <a:defRPr sz="800"/>
          </a:pPr>
          <a:endParaRPr lang="fr-FR"/>
        </a:p>
      </c:txPr>
    </c:legend>
    <c:plotVisOnly val="1"/>
    <c:dispBlanksAs val="gap"/>
    <c:showDLblsOverMax val="0"/>
  </c:chart>
  <c:printSettings>
    <c:headerFooter alignWithMargins="0"/>
    <c:pageMargins b="0.98425196899999978" l="0.78740157499999996" r="0.78740157499999996" t="0.98425196899999978"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2257425</xdr:colOff>
      <xdr:row>7</xdr:row>
      <xdr:rowOff>0</xdr:rowOff>
    </xdr:from>
    <xdr:to>
      <xdr:col>3</xdr:col>
      <xdr:colOff>0</xdr:colOff>
      <xdr:row>7</xdr:row>
      <xdr:rowOff>228600</xdr:rowOff>
    </xdr:to>
    <xdr:pic>
      <xdr:nvPicPr>
        <xdr:cNvPr id="2" name="Picture 8" descr="clip_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9350" y="1895475"/>
          <a:ext cx="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2266950</xdr:colOff>
      <xdr:row>7</xdr:row>
      <xdr:rowOff>0</xdr:rowOff>
    </xdr:from>
    <xdr:to>
      <xdr:col>3</xdr:col>
      <xdr:colOff>0</xdr:colOff>
      <xdr:row>7</xdr:row>
      <xdr:rowOff>333375</xdr:rowOff>
    </xdr:to>
    <xdr:pic>
      <xdr:nvPicPr>
        <xdr:cNvPr id="3" name="Picture 12" descr="clip_image00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9350" y="1895475"/>
          <a:ext cx="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84667</xdr:colOff>
      <xdr:row>3</xdr:row>
      <xdr:rowOff>42332</xdr:rowOff>
    </xdr:from>
    <xdr:to>
      <xdr:col>13</xdr:col>
      <xdr:colOff>402165</xdr:colOff>
      <xdr:row>3</xdr:row>
      <xdr:rowOff>433915</xdr:rowOff>
    </xdr:to>
    <xdr:sp macro="" textlink="">
      <xdr:nvSpPr>
        <xdr:cNvPr id="4" name="Flèche à angle droit 7"/>
        <xdr:cNvSpPr/>
      </xdr:nvSpPr>
      <xdr:spPr>
        <a:xfrm rot="16200000">
          <a:off x="11706224" y="784225"/>
          <a:ext cx="391583" cy="317498"/>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1037167</xdr:colOff>
      <xdr:row>59</xdr:row>
      <xdr:rowOff>169334</xdr:rowOff>
    </xdr:from>
    <xdr:to>
      <xdr:col>13</xdr:col>
      <xdr:colOff>201084</xdr:colOff>
      <xdr:row>69</xdr:row>
      <xdr:rowOff>113241</xdr:rowOff>
    </xdr:to>
    <xdr:graphicFrame macro="">
      <xdr:nvGraphicFramePr>
        <xdr:cNvPr id="5" name="Chart 3" descr="Ce graphique trace, grâce aux données de l'auto-évaluation, le niveau d'accomplissement de chacun des 12 critères du référentiel qualité" title="Graphique Auto-évaluation"/>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ndrab\AppData\Local\Microsoft\Windows\Temporary%20Internet%20Files\Content.Outlook\9FQ3S26C\D-PMBox%202%200%20F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1. PM Board"/>
      <sheetName val="2. Info"/>
      <sheetName val="3. Planif. activités"/>
      <sheetName val="4. Appro"/>
      <sheetName val="5. Indicateurs"/>
      <sheetName val="6. Auto-Eval"/>
      <sheetName val="7. Planif. repères"/>
      <sheetName val="8. RH "/>
      <sheetName val="9. Risques"/>
      <sheetName val="10. Acteurs"/>
      <sheetName val="11. Livrables"/>
      <sheetName val="12. Recommandations"/>
    </sheetNames>
    <sheetDataSet>
      <sheetData sheetId="0"/>
      <sheetData sheetId="1"/>
      <sheetData sheetId="2"/>
      <sheetData sheetId="3"/>
      <sheetData sheetId="4"/>
      <sheetData sheetId="5"/>
      <sheetData sheetId="6">
        <row r="72">
          <cell r="J72">
            <v>16783</v>
          </cell>
          <cell r="K72">
            <v>35045</v>
          </cell>
          <cell r="L72">
            <v>42750</v>
          </cell>
        </row>
        <row r="73">
          <cell r="C73">
            <v>1</v>
          </cell>
          <cell r="D73">
            <v>0.8</v>
          </cell>
          <cell r="E73">
            <v>0.5</v>
          </cell>
          <cell r="F73">
            <v>0.30000000000000004</v>
          </cell>
          <cell r="G73">
            <v>0</v>
          </cell>
          <cell r="J73">
            <v>0.33</v>
          </cell>
          <cell r="K73">
            <v>0.88666666666666671</v>
          </cell>
          <cell r="L73">
            <v>0</v>
          </cell>
        </row>
        <row r="74">
          <cell r="C74">
            <v>1</v>
          </cell>
          <cell r="D74">
            <v>0.8</v>
          </cell>
          <cell r="E74">
            <v>0.5</v>
          </cell>
          <cell r="F74">
            <v>0.30000000000000004</v>
          </cell>
          <cell r="G74">
            <v>0</v>
          </cell>
          <cell r="J74">
            <v>0.33</v>
          </cell>
          <cell r="K74">
            <v>0</v>
          </cell>
          <cell r="L74">
            <v>0</v>
          </cell>
        </row>
        <row r="75">
          <cell r="C75">
            <v>1</v>
          </cell>
          <cell r="D75">
            <v>0.8</v>
          </cell>
          <cell r="E75">
            <v>0.5</v>
          </cell>
          <cell r="F75">
            <v>0.30000000000000004</v>
          </cell>
          <cell r="G75">
            <v>0</v>
          </cell>
          <cell r="J75">
            <v>0.33</v>
          </cell>
          <cell r="K75">
            <v>0</v>
          </cell>
          <cell r="L75">
            <v>0</v>
          </cell>
        </row>
        <row r="76">
          <cell r="C76">
            <v>1</v>
          </cell>
          <cell r="D76">
            <v>0.8</v>
          </cell>
          <cell r="E76">
            <v>0.5</v>
          </cell>
          <cell r="F76">
            <v>0.30000000000000004</v>
          </cell>
          <cell r="G76">
            <v>0</v>
          </cell>
          <cell r="J76">
            <v>0.33</v>
          </cell>
          <cell r="K76">
            <v>0</v>
          </cell>
          <cell r="L76">
            <v>0</v>
          </cell>
        </row>
        <row r="77">
          <cell r="C77">
            <v>1</v>
          </cell>
          <cell r="D77">
            <v>0.8</v>
          </cell>
          <cell r="E77">
            <v>0.5</v>
          </cell>
          <cell r="F77">
            <v>0.30000000000000004</v>
          </cell>
          <cell r="G77">
            <v>0</v>
          </cell>
          <cell r="J77">
            <v>0.33</v>
          </cell>
          <cell r="K77">
            <v>0</v>
          </cell>
          <cell r="L77">
            <v>0</v>
          </cell>
        </row>
        <row r="78">
          <cell r="C78">
            <v>1</v>
          </cell>
          <cell r="D78">
            <v>0.8</v>
          </cell>
          <cell r="E78">
            <v>0.5</v>
          </cell>
          <cell r="F78">
            <v>0.30000000000000004</v>
          </cell>
          <cell r="G78">
            <v>0</v>
          </cell>
          <cell r="J78">
            <v>0.33</v>
          </cell>
          <cell r="K78">
            <v>0</v>
          </cell>
          <cell r="L78">
            <v>0</v>
          </cell>
        </row>
        <row r="79">
          <cell r="C79">
            <v>1</v>
          </cell>
          <cell r="D79">
            <v>0.8</v>
          </cell>
          <cell r="E79">
            <v>0.5</v>
          </cell>
          <cell r="F79">
            <v>0.30000000000000004</v>
          </cell>
          <cell r="G79">
            <v>0</v>
          </cell>
          <cell r="J79">
            <v>0.33</v>
          </cell>
          <cell r="K79">
            <v>0</v>
          </cell>
          <cell r="L79">
            <v>0</v>
          </cell>
        </row>
        <row r="80">
          <cell r="C80">
            <v>1</v>
          </cell>
          <cell r="D80">
            <v>0.8</v>
          </cell>
          <cell r="E80">
            <v>0.5</v>
          </cell>
          <cell r="F80">
            <v>0.30000000000000004</v>
          </cell>
          <cell r="G80">
            <v>0</v>
          </cell>
          <cell r="J80">
            <v>0.33</v>
          </cell>
          <cell r="K80">
            <v>0</v>
          </cell>
          <cell r="L80">
            <v>0</v>
          </cell>
        </row>
        <row r="81">
          <cell r="C81">
            <v>1</v>
          </cell>
          <cell r="D81">
            <v>0.8</v>
          </cell>
          <cell r="E81">
            <v>0.5</v>
          </cell>
          <cell r="F81">
            <v>0.30000000000000004</v>
          </cell>
          <cell r="G81">
            <v>0</v>
          </cell>
          <cell r="J81">
            <v>0.33</v>
          </cell>
          <cell r="K81">
            <v>0</v>
          </cell>
          <cell r="L81">
            <v>0</v>
          </cell>
        </row>
        <row r="82">
          <cell r="C82">
            <v>1</v>
          </cell>
          <cell r="D82">
            <v>0.8</v>
          </cell>
          <cell r="E82">
            <v>0.5</v>
          </cell>
          <cell r="F82">
            <v>0.30000000000000004</v>
          </cell>
          <cell r="G82">
            <v>0</v>
          </cell>
          <cell r="J82">
            <v>0.33</v>
          </cell>
          <cell r="K82">
            <v>0</v>
          </cell>
          <cell r="L82">
            <v>0</v>
          </cell>
        </row>
        <row r="83">
          <cell r="C83">
            <v>1</v>
          </cell>
          <cell r="D83">
            <v>0.8</v>
          </cell>
          <cell r="E83">
            <v>0.5</v>
          </cell>
          <cell r="F83">
            <v>0.30000000000000004</v>
          </cell>
          <cell r="G83">
            <v>0</v>
          </cell>
          <cell r="J83">
            <v>0.33</v>
          </cell>
          <cell r="K83">
            <v>0</v>
          </cell>
          <cell r="L83">
            <v>0</v>
          </cell>
        </row>
        <row r="84">
          <cell r="C84">
            <v>1</v>
          </cell>
          <cell r="D84">
            <v>0.8</v>
          </cell>
          <cell r="E84">
            <v>0.5</v>
          </cell>
          <cell r="F84">
            <v>0.30000000000000004</v>
          </cell>
          <cell r="G84">
            <v>0</v>
          </cell>
          <cell r="J84">
            <v>0.55333333333333334</v>
          </cell>
          <cell r="K84">
            <v>0</v>
          </cell>
          <cell r="L84">
            <v>0</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tabSelected="1" workbookViewId="0">
      <selection activeCell="F64" sqref="F64"/>
    </sheetView>
  </sheetViews>
  <sheetFormatPr baseColWidth="10" defaultColWidth="11.42578125" defaultRowHeight="12.75"/>
  <cols>
    <col min="1" max="1" width="2.28515625" style="34" customWidth="1"/>
    <col min="2" max="2" width="18.28515625" style="34" customWidth="1"/>
    <col min="3" max="8" width="15.7109375" style="34" customWidth="1"/>
    <col min="9" max="9" width="1.28515625" style="34" customWidth="1"/>
    <col min="10" max="11" width="19.28515625" style="34" customWidth="1"/>
    <col min="12" max="12" width="19" style="34" customWidth="1"/>
    <col min="13" max="13" width="1.140625" style="34" customWidth="1"/>
    <col min="14" max="14" width="52.42578125" style="34" customWidth="1"/>
    <col min="15" max="15" width="14.28515625" style="1" customWidth="1"/>
    <col min="16" max="16" width="11.42578125" style="1"/>
    <col min="17" max="17" width="19.7109375" style="1" customWidth="1"/>
    <col min="18" max="22" width="11.42578125" style="1"/>
    <col min="23" max="16384" width="11.42578125" style="34"/>
  </cols>
  <sheetData>
    <row r="1" spans="1:22" s="1" customFormat="1">
      <c r="N1" s="2"/>
    </row>
    <row r="2" spans="1:22" s="3" customFormat="1" ht="35.25" customHeight="1">
      <c r="B2" s="180" t="s">
        <v>0</v>
      </c>
      <c r="C2" s="181"/>
      <c r="D2" s="4"/>
      <c r="E2" s="4"/>
      <c r="F2" s="5"/>
      <c r="G2" s="5"/>
      <c r="H2" s="6"/>
      <c r="I2" s="5"/>
      <c r="J2" s="6"/>
      <c r="K2" s="5" t="s">
        <v>1</v>
      </c>
      <c r="L2" s="7">
        <v>42492</v>
      </c>
      <c r="M2" s="8"/>
      <c r="N2" s="9"/>
      <c r="O2" s="10"/>
      <c r="P2" s="10"/>
      <c r="Q2" s="10"/>
      <c r="R2" s="10"/>
      <c r="S2" s="10"/>
      <c r="T2" s="10"/>
      <c r="U2" s="10"/>
      <c r="V2" s="10"/>
    </row>
    <row r="3" spans="1:22" s="1" customFormat="1" ht="7.5" customHeight="1" thickBot="1">
      <c r="I3" s="11"/>
      <c r="L3" s="12"/>
      <c r="M3" s="12"/>
      <c r="N3" s="13"/>
      <c r="O3" s="14"/>
    </row>
    <row r="4" spans="1:22" s="22" customFormat="1" ht="37.5" customHeight="1" thickBot="1">
      <c r="A4" s="15"/>
      <c r="B4" s="182" t="s">
        <v>2</v>
      </c>
      <c r="C4" s="182"/>
      <c r="D4" s="182"/>
      <c r="E4" s="182"/>
      <c r="F4" s="182"/>
      <c r="G4" s="182"/>
      <c r="H4" s="16"/>
      <c r="I4" s="17"/>
      <c r="J4" s="18" t="s">
        <v>3</v>
      </c>
      <c r="K4" s="19" t="s">
        <v>4</v>
      </c>
      <c r="L4" s="20" t="s">
        <v>5</v>
      </c>
      <c r="M4" s="21"/>
      <c r="N4" s="183" t="s">
        <v>6</v>
      </c>
      <c r="O4" s="14"/>
      <c r="P4" s="1"/>
      <c r="Q4" s="1"/>
      <c r="R4" s="1"/>
      <c r="S4" s="1"/>
      <c r="T4" s="1"/>
      <c r="U4" s="1"/>
      <c r="V4" s="1"/>
    </row>
    <row r="5" spans="1:22" s="22" customFormat="1" ht="21" customHeight="1">
      <c r="A5" s="15"/>
      <c r="B5" s="182"/>
      <c r="C5" s="182"/>
      <c r="D5" s="182"/>
      <c r="E5" s="182"/>
      <c r="F5" s="182"/>
      <c r="G5" s="182"/>
      <c r="H5" s="23" t="s">
        <v>7</v>
      </c>
      <c r="I5" s="17"/>
      <c r="J5" s="24">
        <v>16783</v>
      </c>
      <c r="K5" s="25">
        <v>35045</v>
      </c>
      <c r="L5" s="26">
        <v>42750</v>
      </c>
      <c r="M5" s="21"/>
      <c r="N5" s="184"/>
      <c r="O5" s="27"/>
      <c r="P5" s="1"/>
      <c r="Q5" s="1"/>
      <c r="R5" s="1"/>
      <c r="S5" s="1"/>
      <c r="T5" s="1"/>
      <c r="U5" s="1"/>
      <c r="V5" s="1"/>
    </row>
    <row r="6" spans="1:22" s="22" customFormat="1" ht="25.5" customHeight="1" thickBot="1">
      <c r="A6" s="15"/>
      <c r="B6" s="182"/>
      <c r="C6" s="182"/>
      <c r="D6" s="182"/>
      <c r="E6" s="182"/>
      <c r="F6" s="182"/>
      <c r="G6" s="182"/>
      <c r="H6" s="28" t="s">
        <v>8</v>
      </c>
      <c r="I6" s="17"/>
      <c r="J6" s="29">
        <f>AVERAGE(J8,J25,J42)</f>
        <v>0.34861111111111115</v>
      </c>
      <c r="K6" s="30">
        <f t="shared" ref="K6:L6" si="0">AVERAGE(K8,K25,K42)</f>
        <v>7.3888888888888893E-2</v>
      </c>
      <c r="L6" s="31">
        <f t="shared" si="0"/>
        <v>0</v>
      </c>
      <c r="M6" s="21"/>
      <c r="N6" s="184"/>
      <c r="O6" s="1"/>
      <c r="P6" s="1"/>
      <c r="Q6" s="1"/>
      <c r="R6" s="1"/>
      <c r="S6" s="1"/>
      <c r="T6" s="1"/>
      <c r="U6" s="1"/>
      <c r="V6" s="1"/>
    </row>
    <row r="7" spans="1:22" s="1" customFormat="1" ht="9.75" customHeight="1">
      <c r="A7" s="14"/>
      <c r="B7" s="32"/>
      <c r="C7" s="32"/>
      <c r="D7" s="32"/>
      <c r="E7" s="32"/>
      <c r="F7" s="32"/>
      <c r="G7" s="32"/>
      <c r="H7" s="32"/>
      <c r="I7" s="11"/>
      <c r="J7" s="33"/>
      <c r="K7" s="33"/>
      <c r="L7" s="33"/>
      <c r="M7" s="33"/>
      <c r="N7" s="27"/>
    </row>
    <row r="8" spans="1:22" ht="29.25" thickBot="1">
      <c r="B8" s="157" t="s">
        <v>9</v>
      </c>
      <c r="C8" s="158"/>
      <c r="D8" s="35"/>
      <c r="E8" s="35"/>
      <c r="F8" s="35"/>
      <c r="G8" s="35"/>
      <c r="H8" s="35"/>
      <c r="I8" s="36"/>
      <c r="J8" s="37">
        <f>AVERAGE(J9,J13,J17,J21)</f>
        <v>0.33</v>
      </c>
      <c r="K8" s="37">
        <f>AVERAGE(K9,K13,K17,K21)</f>
        <v>0.22166666666666668</v>
      </c>
      <c r="L8" s="37">
        <f>AVERAGE(L9,L13,L17,L21)</f>
        <v>0</v>
      </c>
      <c r="M8" s="38"/>
      <c r="N8" s="39"/>
    </row>
    <row r="9" spans="1:22" ht="32.25" thickBot="1">
      <c r="B9" s="40" t="s">
        <v>10</v>
      </c>
      <c r="C9" s="111" t="s">
        <v>11</v>
      </c>
      <c r="D9" s="111"/>
      <c r="E9" s="111"/>
      <c r="F9" s="111"/>
      <c r="G9" s="111"/>
      <c r="H9" s="112"/>
      <c r="I9" s="41"/>
      <c r="J9" s="42">
        <f>SUM(COUNTIF(J10:J12,$B$67)*$C$67,COUNTIF(J10:J12,$B$68)*$C$68,COUNTIF(J10:J12,$B$69)*$C$69,COUNTIF(J10:J12,$B$70))/3</f>
        <v>0.33</v>
      </c>
      <c r="K9" s="42">
        <f t="shared" ref="K9:L9" si="1">SUM(COUNTIF(K10:K12,$B$67)*$C$67,COUNTIF(K10:K12,$B$68)*$C$68,COUNTIF(K10:K12,$B$69)*$C$69,COUNTIF(K10:K12,$B$70))/3</f>
        <v>0.88666666666666671</v>
      </c>
      <c r="L9" s="42">
        <f t="shared" si="1"/>
        <v>0</v>
      </c>
      <c r="M9" s="43"/>
      <c r="N9" s="44" t="s">
        <v>12</v>
      </c>
    </row>
    <row r="10" spans="1:22" ht="38.25" customHeight="1">
      <c r="B10" s="45" t="s">
        <v>13</v>
      </c>
      <c r="C10" s="177" t="s">
        <v>14</v>
      </c>
      <c r="D10" s="178"/>
      <c r="E10" s="178"/>
      <c r="F10" s="178"/>
      <c r="G10" s="178"/>
      <c r="H10" s="179"/>
      <c r="I10" s="46"/>
      <c r="J10" s="47" t="s">
        <v>15</v>
      </c>
      <c r="K10" s="47" t="s">
        <v>16</v>
      </c>
      <c r="L10" s="47"/>
      <c r="M10" s="48"/>
      <c r="N10" s="49"/>
      <c r="O10" s="50"/>
    </row>
    <row r="11" spans="1:22" ht="15" customHeight="1">
      <c r="B11" s="51" t="s">
        <v>17</v>
      </c>
      <c r="C11" s="171" t="s">
        <v>18</v>
      </c>
      <c r="D11" s="172"/>
      <c r="E11" s="172"/>
      <c r="F11" s="172"/>
      <c r="G11" s="172"/>
      <c r="H11" s="173"/>
      <c r="I11" s="52"/>
      <c r="J11" s="48" t="s">
        <v>19</v>
      </c>
      <c r="K11" s="48" t="s">
        <v>16</v>
      </c>
      <c r="L11" s="48"/>
      <c r="M11" s="48"/>
      <c r="N11" s="53"/>
      <c r="O11" s="50"/>
    </row>
    <row r="12" spans="1:22" ht="26.25" customHeight="1" thickBot="1">
      <c r="B12" s="54" t="s">
        <v>20</v>
      </c>
      <c r="C12" s="174" t="s">
        <v>21</v>
      </c>
      <c r="D12" s="175"/>
      <c r="E12" s="175"/>
      <c r="F12" s="175"/>
      <c r="G12" s="175"/>
      <c r="H12" s="176"/>
      <c r="I12" s="52"/>
      <c r="J12" s="55" t="s">
        <v>22</v>
      </c>
      <c r="K12" s="55" t="s">
        <v>22</v>
      </c>
      <c r="L12" s="55"/>
      <c r="M12" s="48"/>
      <c r="N12" s="56"/>
      <c r="O12" s="50"/>
    </row>
    <row r="13" spans="1:22" ht="39" customHeight="1" thickBot="1">
      <c r="B13" s="40" t="s">
        <v>23</v>
      </c>
      <c r="C13" s="111" t="s">
        <v>24</v>
      </c>
      <c r="D13" s="111"/>
      <c r="E13" s="111"/>
      <c r="F13" s="111"/>
      <c r="G13" s="111"/>
      <c r="H13" s="112"/>
      <c r="I13" s="41"/>
      <c r="J13" s="42">
        <f t="shared" ref="J13:L13" si="2">SUM(COUNTIF(J14:J16,$B$67)*$C$67,COUNTIF(J14:J16,$B$68)*$C$68,COUNTIF(J14:J16,$B$69)*$C$69,COUNTIF(J14:J16,$B$70))/3</f>
        <v>0.33</v>
      </c>
      <c r="K13" s="42">
        <f t="shared" si="2"/>
        <v>0</v>
      </c>
      <c r="L13" s="42">
        <f t="shared" si="2"/>
        <v>0</v>
      </c>
      <c r="M13" s="43"/>
      <c r="N13" s="44" t="s">
        <v>12</v>
      </c>
      <c r="O13" s="50"/>
    </row>
    <row r="14" spans="1:22" ht="25.5" customHeight="1">
      <c r="B14" s="45" t="s">
        <v>25</v>
      </c>
      <c r="C14" s="119" t="s">
        <v>26</v>
      </c>
      <c r="D14" s="120"/>
      <c r="E14" s="120"/>
      <c r="F14" s="120"/>
      <c r="G14" s="120"/>
      <c r="H14" s="121"/>
      <c r="I14" s="52"/>
      <c r="J14" s="47" t="s">
        <v>15</v>
      </c>
      <c r="K14" s="57"/>
      <c r="L14" s="57"/>
      <c r="M14" s="48"/>
      <c r="N14" s="49"/>
      <c r="O14" s="50"/>
    </row>
    <row r="15" spans="1:22" ht="13.5" customHeight="1">
      <c r="B15" s="51" t="s">
        <v>27</v>
      </c>
      <c r="C15" s="148" t="s">
        <v>28</v>
      </c>
      <c r="D15" s="149"/>
      <c r="E15" s="149"/>
      <c r="F15" s="149"/>
      <c r="G15" s="149"/>
      <c r="H15" s="150"/>
      <c r="I15" s="46"/>
      <c r="J15" s="48" t="s">
        <v>19</v>
      </c>
      <c r="K15" s="58"/>
      <c r="L15" s="58"/>
      <c r="M15" s="48"/>
      <c r="N15" s="53"/>
      <c r="O15" s="50"/>
    </row>
    <row r="16" spans="1:22" ht="12.75" customHeight="1" thickBot="1">
      <c r="B16" s="54" t="s">
        <v>29</v>
      </c>
      <c r="C16" s="108" t="s">
        <v>30</v>
      </c>
      <c r="D16" s="109"/>
      <c r="E16" s="109"/>
      <c r="F16" s="109"/>
      <c r="G16" s="109"/>
      <c r="H16" s="110"/>
      <c r="I16" s="52"/>
      <c r="J16" s="55" t="s">
        <v>22</v>
      </c>
      <c r="K16" s="59"/>
      <c r="L16" s="59"/>
      <c r="M16" s="48"/>
      <c r="N16" s="56"/>
      <c r="O16" s="50"/>
    </row>
    <row r="17" spans="2:15" s="34" customFormat="1" ht="32.25" thickBot="1">
      <c r="B17" s="40" t="s">
        <v>31</v>
      </c>
      <c r="C17" s="111" t="s">
        <v>32</v>
      </c>
      <c r="D17" s="111"/>
      <c r="E17" s="111"/>
      <c r="F17" s="111"/>
      <c r="G17" s="111"/>
      <c r="H17" s="112"/>
      <c r="I17" s="41"/>
      <c r="J17" s="42">
        <f t="shared" ref="J17:K17" si="3">SUM(COUNTIF(J18:J20,$B$67)*$C$67,COUNTIF(J18:J20,$B$68)*$C$68,COUNTIF(J18:J20,$B$69)*$C$69,COUNTIF(J18:J20,$B$70))/3</f>
        <v>0.33</v>
      </c>
      <c r="K17" s="42">
        <f t="shared" si="3"/>
        <v>0</v>
      </c>
      <c r="L17" s="42">
        <f>SUM(COUNTIF(L18:L20,$B$67)*$C$67,COUNTIF(L18:L20,$B$68)*$C$68,COUNTIF(L18:L20,$B$69)*$C$69,COUNTIF(L18:L20,$B$70))/3</f>
        <v>0</v>
      </c>
      <c r="M17" s="43"/>
      <c r="N17" s="44" t="s">
        <v>12</v>
      </c>
      <c r="O17" s="50"/>
    </row>
    <row r="18" spans="2:15" s="34" customFormat="1" ht="15.75">
      <c r="B18" s="60" t="s">
        <v>33</v>
      </c>
      <c r="C18" s="128" t="s">
        <v>34</v>
      </c>
      <c r="D18" s="129"/>
      <c r="E18" s="129"/>
      <c r="F18" s="129"/>
      <c r="G18" s="129"/>
      <c r="H18" s="130"/>
      <c r="I18" s="61"/>
      <c r="J18" s="47" t="s">
        <v>15</v>
      </c>
      <c r="K18" s="57"/>
      <c r="L18" s="57"/>
      <c r="M18" s="48"/>
      <c r="N18" s="49"/>
      <c r="O18" s="50"/>
    </row>
    <row r="19" spans="2:15" s="34" customFormat="1" ht="15.75">
      <c r="B19" s="62" t="s">
        <v>35</v>
      </c>
      <c r="C19" s="140" t="s">
        <v>36</v>
      </c>
      <c r="D19" s="141"/>
      <c r="E19" s="141"/>
      <c r="F19" s="141"/>
      <c r="G19" s="141"/>
      <c r="H19" s="142"/>
      <c r="I19" s="61"/>
      <c r="J19" s="48" t="s">
        <v>19</v>
      </c>
      <c r="K19" s="58"/>
      <c r="L19" s="58"/>
      <c r="M19" s="48"/>
      <c r="N19" s="53"/>
      <c r="O19" s="50"/>
    </row>
    <row r="20" spans="2:15" s="34" customFormat="1" ht="16.5" thickBot="1">
      <c r="B20" s="63" t="s">
        <v>37</v>
      </c>
      <c r="C20" s="134" t="s">
        <v>38</v>
      </c>
      <c r="D20" s="135"/>
      <c r="E20" s="135"/>
      <c r="F20" s="135"/>
      <c r="G20" s="135"/>
      <c r="H20" s="136"/>
      <c r="I20" s="61"/>
      <c r="J20" s="55" t="s">
        <v>22</v>
      </c>
      <c r="K20" s="59"/>
      <c r="L20" s="59"/>
      <c r="M20" s="48"/>
      <c r="N20" s="56"/>
      <c r="O20" s="50"/>
    </row>
    <row r="21" spans="2:15" s="34" customFormat="1" ht="32.25" thickBot="1">
      <c r="B21" s="40" t="s">
        <v>39</v>
      </c>
      <c r="C21" s="111" t="s">
        <v>40</v>
      </c>
      <c r="D21" s="111"/>
      <c r="E21" s="111"/>
      <c r="F21" s="111"/>
      <c r="G21" s="111"/>
      <c r="H21" s="112"/>
      <c r="I21" s="41"/>
      <c r="J21" s="42">
        <f t="shared" ref="J21:L21" si="4">SUM(COUNTIF(J22:J24,$B$67)*$C$67,COUNTIF(J22:J24,$B$68)*$C$68,COUNTIF(J22:J24,$B$69)*$C$69,COUNTIF(J22:J24,$B$70))/3</f>
        <v>0.33</v>
      </c>
      <c r="K21" s="42">
        <f t="shared" si="4"/>
        <v>0</v>
      </c>
      <c r="L21" s="42">
        <f t="shared" si="4"/>
        <v>0</v>
      </c>
      <c r="M21" s="43"/>
      <c r="N21" s="44" t="s">
        <v>12</v>
      </c>
      <c r="O21" s="50"/>
    </row>
    <row r="22" spans="2:15" s="34" customFormat="1" ht="15.75">
      <c r="B22" s="60" t="s">
        <v>41</v>
      </c>
      <c r="C22" s="168" t="s">
        <v>42</v>
      </c>
      <c r="D22" s="169"/>
      <c r="E22" s="169"/>
      <c r="F22" s="169"/>
      <c r="G22" s="169"/>
      <c r="H22" s="170"/>
      <c r="I22" s="64"/>
      <c r="J22" s="47" t="s">
        <v>15</v>
      </c>
      <c r="K22" s="57"/>
      <c r="L22" s="57"/>
      <c r="M22" s="48"/>
      <c r="N22" s="49"/>
      <c r="O22" s="50"/>
    </row>
    <row r="23" spans="2:15" s="34" customFormat="1" ht="15.75">
      <c r="B23" s="62" t="s">
        <v>43</v>
      </c>
      <c r="C23" s="151" t="s">
        <v>44</v>
      </c>
      <c r="D23" s="152"/>
      <c r="E23" s="152"/>
      <c r="F23" s="152"/>
      <c r="G23" s="152"/>
      <c r="H23" s="153"/>
      <c r="I23" s="64"/>
      <c r="J23" s="48" t="s">
        <v>19</v>
      </c>
      <c r="K23" s="58"/>
      <c r="L23" s="58"/>
      <c r="M23" s="48"/>
      <c r="N23" s="53"/>
      <c r="O23" s="50"/>
    </row>
    <row r="24" spans="2:15" s="34" customFormat="1" ht="16.5" thickBot="1">
      <c r="B24" s="63" t="s">
        <v>45</v>
      </c>
      <c r="C24" s="154" t="s">
        <v>46</v>
      </c>
      <c r="D24" s="155"/>
      <c r="E24" s="155"/>
      <c r="F24" s="155"/>
      <c r="G24" s="155"/>
      <c r="H24" s="156"/>
      <c r="I24" s="64"/>
      <c r="J24" s="55" t="s">
        <v>22</v>
      </c>
      <c r="K24" s="59"/>
      <c r="L24" s="59"/>
      <c r="M24" s="48"/>
      <c r="N24" s="56"/>
      <c r="O24" s="50"/>
    </row>
    <row r="25" spans="2:15" s="34" customFormat="1" ht="29.25" thickBot="1">
      <c r="B25" s="157" t="s">
        <v>47</v>
      </c>
      <c r="C25" s="158"/>
      <c r="D25" s="35"/>
      <c r="E25" s="35"/>
      <c r="F25" s="35"/>
      <c r="G25" s="35"/>
      <c r="H25" s="35"/>
      <c r="I25" s="36"/>
      <c r="J25" s="65">
        <f>AVERAGE(J26,J30,J34,J38)</f>
        <v>0.33</v>
      </c>
      <c r="K25" s="65">
        <f>AVERAGE(K26,K30,K34,K38)</f>
        <v>0</v>
      </c>
      <c r="L25" s="65">
        <f>AVERAGE(L26,L30,L34,L38)</f>
        <v>0</v>
      </c>
      <c r="M25" s="38"/>
      <c r="N25" s="39"/>
      <c r="O25" s="50"/>
    </row>
    <row r="26" spans="2:15" s="34" customFormat="1" ht="32.25" thickBot="1">
      <c r="B26" s="40" t="s">
        <v>48</v>
      </c>
      <c r="C26" s="111" t="s">
        <v>49</v>
      </c>
      <c r="D26" s="111"/>
      <c r="E26" s="111"/>
      <c r="F26" s="111"/>
      <c r="G26" s="111"/>
      <c r="H26" s="112"/>
      <c r="I26" s="41"/>
      <c r="J26" s="42">
        <f t="shared" ref="J26:L26" si="5">SUM(COUNTIF(J27:J29,$B$67)*$C$67,COUNTIF(J27:J29,$B$68)*$C$68,COUNTIF(J27:J29,$B$69)*$C$69,COUNTIF(J27:J29,$B$70))/3</f>
        <v>0.33</v>
      </c>
      <c r="K26" s="42">
        <f t="shared" si="5"/>
        <v>0</v>
      </c>
      <c r="L26" s="42">
        <f t="shared" si="5"/>
        <v>0</v>
      </c>
      <c r="M26" s="43"/>
      <c r="N26" s="44" t="s">
        <v>12</v>
      </c>
      <c r="O26" s="50"/>
    </row>
    <row r="27" spans="2:15" s="34" customFormat="1" ht="15.75">
      <c r="B27" s="45" t="s">
        <v>50</v>
      </c>
      <c r="C27" s="137" t="s">
        <v>51</v>
      </c>
      <c r="D27" s="138"/>
      <c r="E27" s="138"/>
      <c r="F27" s="138"/>
      <c r="G27" s="138"/>
      <c r="H27" s="139"/>
      <c r="I27" s="66"/>
      <c r="J27" s="47" t="s">
        <v>15</v>
      </c>
      <c r="K27" s="57"/>
      <c r="L27" s="57"/>
      <c r="M27" s="48"/>
      <c r="N27" s="49"/>
      <c r="O27" s="50"/>
    </row>
    <row r="28" spans="2:15" s="34" customFormat="1" ht="15.75">
      <c r="B28" s="51" t="s">
        <v>52</v>
      </c>
      <c r="C28" s="140" t="s">
        <v>53</v>
      </c>
      <c r="D28" s="141"/>
      <c r="E28" s="141"/>
      <c r="F28" s="141"/>
      <c r="G28" s="141"/>
      <c r="H28" s="142"/>
      <c r="I28" s="61"/>
      <c r="J28" s="48" t="s">
        <v>19</v>
      </c>
      <c r="K28" s="58"/>
      <c r="L28" s="58"/>
      <c r="M28" s="48"/>
      <c r="N28" s="53"/>
      <c r="O28" s="50"/>
    </row>
    <row r="29" spans="2:15" s="34" customFormat="1" ht="16.5" thickBot="1">
      <c r="B29" s="54" t="s">
        <v>54</v>
      </c>
      <c r="C29" s="159" t="s">
        <v>55</v>
      </c>
      <c r="D29" s="160"/>
      <c r="E29" s="160"/>
      <c r="F29" s="160"/>
      <c r="G29" s="160"/>
      <c r="H29" s="161"/>
      <c r="I29" s="66"/>
      <c r="J29" s="55" t="s">
        <v>22</v>
      </c>
      <c r="K29" s="59"/>
      <c r="L29" s="59"/>
      <c r="M29" s="48"/>
      <c r="N29" s="56"/>
      <c r="O29" s="50"/>
    </row>
    <row r="30" spans="2:15" s="34" customFormat="1" ht="32.25" thickBot="1">
      <c r="B30" s="40" t="s">
        <v>56</v>
      </c>
      <c r="C30" s="111" t="s">
        <v>57</v>
      </c>
      <c r="D30" s="111"/>
      <c r="E30" s="111"/>
      <c r="F30" s="111"/>
      <c r="G30" s="111"/>
      <c r="H30" s="112"/>
      <c r="I30" s="41"/>
      <c r="J30" s="42">
        <f t="shared" ref="J30:L30" si="6">SUM(COUNTIF(J31:J33,$B$67)*$C$67,COUNTIF(J31:J33,$B$68)*$C$68,COUNTIF(J31:J33,$B$69)*$C$69,COUNTIF(J31:J33,$B$70))/3</f>
        <v>0.33</v>
      </c>
      <c r="K30" s="42">
        <f t="shared" si="6"/>
        <v>0</v>
      </c>
      <c r="L30" s="42">
        <f t="shared" si="6"/>
        <v>0</v>
      </c>
      <c r="M30" s="43"/>
      <c r="N30" s="44" t="s">
        <v>12</v>
      </c>
      <c r="O30" s="50"/>
    </row>
    <row r="31" spans="2:15" s="34" customFormat="1" ht="15.75">
      <c r="B31" s="45" t="s">
        <v>58</v>
      </c>
      <c r="C31" s="162" t="s">
        <v>59</v>
      </c>
      <c r="D31" s="163"/>
      <c r="E31" s="163"/>
      <c r="F31" s="163"/>
      <c r="G31" s="163"/>
      <c r="H31" s="164"/>
      <c r="I31" s="67"/>
      <c r="J31" s="47" t="s">
        <v>15</v>
      </c>
      <c r="K31" s="57"/>
      <c r="L31" s="57"/>
      <c r="M31" s="48"/>
      <c r="N31" s="57"/>
      <c r="O31" s="50"/>
    </row>
    <row r="32" spans="2:15" s="34" customFormat="1" ht="15.75">
      <c r="B32" s="51" t="s">
        <v>60</v>
      </c>
      <c r="C32" s="140" t="s">
        <v>61</v>
      </c>
      <c r="D32" s="141"/>
      <c r="E32" s="141"/>
      <c r="F32" s="141"/>
      <c r="G32" s="141"/>
      <c r="H32" s="142"/>
      <c r="I32" s="61"/>
      <c r="J32" s="48" t="s">
        <v>19</v>
      </c>
      <c r="K32" s="58"/>
      <c r="L32" s="58"/>
      <c r="M32" s="48"/>
      <c r="N32" s="58"/>
      <c r="O32" s="50"/>
    </row>
    <row r="33" spans="2:15" s="34" customFormat="1" ht="16.5" thickBot="1">
      <c r="B33" s="54" t="s">
        <v>62</v>
      </c>
      <c r="C33" s="165" t="s">
        <v>63</v>
      </c>
      <c r="D33" s="166"/>
      <c r="E33" s="166"/>
      <c r="F33" s="166"/>
      <c r="G33" s="166"/>
      <c r="H33" s="167"/>
      <c r="I33" s="68"/>
      <c r="J33" s="55" t="s">
        <v>22</v>
      </c>
      <c r="K33" s="59"/>
      <c r="L33" s="59"/>
      <c r="M33" s="48"/>
      <c r="N33" s="59"/>
      <c r="O33" s="50"/>
    </row>
    <row r="34" spans="2:15" s="34" customFormat="1" ht="32.25" thickBot="1">
      <c r="B34" s="40" t="s">
        <v>64</v>
      </c>
      <c r="C34" s="111" t="s">
        <v>65</v>
      </c>
      <c r="D34" s="111"/>
      <c r="E34" s="111"/>
      <c r="F34" s="111"/>
      <c r="G34" s="111"/>
      <c r="H34" s="112"/>
      <c r="I34" s="41"/>
      <c r="J34" s="42">
        <f t="shared" ref="J34:L34" si="7">SUM(COUNTIF(J35:J37,$B$67)*$C$67,COUNTIF(J35:J37,$B$68)*$C$68,COUNTIF(J35:J37,$B$69)*$C$69,COUNTIF(J35:J37,$B$70))/3</f>
        <v>0.33</v>
      </c>
      <c r="K34" s="42">
        <f t="shared" si="7"/>
        <v>0</v>
      </c>
      <c r="L34" s="42">
        <f t="shared" si="7"/>
        <v>0</v>
      </c>
      <c r="M34" s="43"/>
      <c r="N34" s="44" t="s">
        <v>12</v>
      </c>
      <c r="O34" s="50"/>
    </row>
    <row r="35" spans="2:15" s="34" customFormat="1" ht="15.75">
      <c r="B35" s="45" t="s">
        <v>66</v>
      </c>
      <c r="C35" s="128" t="s">
        <v>67</v>
      </c>
      <c r="D35" s="129"/>
      <c r="E35" s="129"/>
      <c r="F35" s="129"/>
      <c r="G35" s="129"/>
      <c r="H35" s="130"/>
      <c r="I35" s="61"/>
      <c r="J35" s="47" t="s">
        <v>15</v>
      </c>
      <c r="K35" s="57"/>
      <c r="L35" s="57"/>
      <c r="M35" s="48"/>
      <c r="N35" s="49"/>
      <c r="O35" s="50"/>
    </row>
    <row r="36" spans="2:15" s="34" customFormat="1" ht="15.75">
      <c r="B36" s="51" t="s">
        <v>68</v>
      </c>
      <c r="C36" s="131" t="s">
        <v>69</v>
      </c>
      <c r="D36" s="132"/>
      <c r="E36" s="132"/>
      <c r="F36" s="132"/>
      <c r="G36" s="132"/>
      <c r="H36" s="133"/>
      <c r="I36" s="66"/>
      <c r="J36" s="48" t="s">
        <v>19</v>
      </c>
      <c r="K36" s="58"/>
      <c r="L36" s="58"/>
      <c r="M36" s="48"/>
      <c r="N36" s="53"/>
      <c r="O36" s="50"/>
    </row>
    <row r="37" spans="2:15" s="34" customFormat="1" ht="16.5" thickBot="1">
      <c r="B37" s="54" t="s">
        <v>70</v>
      </c>
      <c r="C37" s="134" t="s">
        <v>71</v>
      </c>
      <c r="D37" s="135"/>
      <c r="E37" s="135"/>
      <c r="F37" s="135"/>
      <c r="G37" s="135"/>
      <c r="H37" s="136"/>
      <c r="I37" s="61"/>
      <c r="J37" s="55" t="s">
        <v>22</v>
      </c>
      <c r="K37" s="59"/>
      <c r="L37" s="59"/>
      <c r="M37" s="48"/>
      <c r="N37" s="56"/>
      <c r="O37" s="50"/>
    </row>
    <row r="38" spans="2:15" s="34" customFormat="1" ht="32.25" thickBot="1">
      <c r="B38" s="40" t="s">
        <v>72</v>
      </c>
      <c r="C38" s="111" t="s">
        <v>73</v>
      </c>
      <c r="D38" s="111"/>
      <c r="E38" s="111"/>
      <c r="F38" s="111"/>
      <c r="G38" s="111"/>
      <c r="H38" s="112"/>
      <c r="I38" s="41"/>
      <c r="J38" s="42">
        <f t="shared" ref="J38:L38" si="8">SUM(COUNTIF(J39:J41,$B$67)*$C$67,COUNTIF(J39:J41,$B$68)*$C$68,COUNTIF(J39:J41,$B$69)*$C$69,COUNTIF(J39:J41,$B$70))/3</f>
        <v>0.33</v>
      </c>
      <c r="K38" s="42">
        <f t="shared" si="8"/>
        <v>0</v>
      </c>
      <c r="L38" s="42">
        <f t="shared" si="8"/>
        <v>0</v>
      </c>
      <c r="M38" s="43"/>
      <c r="N38" s="44" t="s">
        <v>12</v>
      </c>
      <c r="O38" s="50"/>
    </row>
    <row r="39" spans="2:15" s="34" customFormat="1" ht="15.75">
      <c r="B39" s="45" t="s">
        <v>74</v>
      </c>
      <c r="C39" s="137" t="s">
        <v>75</v>
      </c>
      <c r="D39" s="138"/>
      <c r="E39" s="138"/>
      <c r="F39" s="138"/>
      <c r="G39" s="138"/>
      <c r="H39" s="139"/>
      <c r="I39" s="66"/>
      <c r="J39" s="47" t="s">
        <v>15</v>
      </c>
      <c r="K39" s="57"/>
      <c r="L39" s="57"/>
      <c r="M39" s="48"/>
      <c r="N39" s="49"/>
      <c r="O39" s="50"/>
    </row>
    <row r="40" spans="2:15" s="34" customFormat="1" ht="15.75">
      <c r="B40" s="51" t="s">
        <v>76</v>
      </c>
      <c r="C40" s="140" t="s">
        <v>77</v>
      </c>
      <c r="D40" s="141"/>
      <c r="E40" s="141"/>
      <c r="F40" s="141"/>
      <c r="G40" s="141"/>
      <c r="H40" s="142"/>
      <c r="I40" s="61"/>
      <c r="J40" s="48" t="s">
        <v>19</v>
      </c>
      <c r="K40" s="58"/>
      <c r="L40" s="58"/>
      <c r="M40" s="48"/>
      <c r="N40" s="53"/>
      <c r="O40" s="50"/>
    </row>
    <row r="41" spans="2:15" s="34" customFormat="1" ht="16.5" thickBot="1">
      <c r="B41" s="54" t="s">
        <v>78</v>
      </c>
      <c r="C41" s="143" t="s">
        <v>79</v>
      </c>
      <c r="D41" s="144"/>
      <c r="E41" s="144"/>
      <c r="F41" s="144"/>
      <c r="G41" s="144"/>
      <c r="H41" s="145"/>
      <c r="I41" s="66"/>
      <c r="J41" s="55" t="s">
        <v>22</v>
      </c>
      <c r="K41" s="59"/>
      <c r="L41" s="59"/>
      <c r="M41" s="48"/>
      <c r="N41" s="56"/>
      <c r="O41" s="50"/>
    </row>
    <row r="42" spans="2:15" s="34" customFormat="1" ht="29.25" thickBot="1">
      <c r="B42" s="146" t="s">
        <v>80</v>
      </c>
      <c r="C42" s="147"/>
      <c r="D42" s="69"/>
      <c r="E42" s="69"/>
      <c r="F42" s="69"/>
      <c r="G42" s="69"/>
      <c r="H42" s="69"/>
      <c r="I42" s="36"/>
      <c r="J42" s="65">
        <f>AVERAGE(J43,J47,J51,J55)</f>
        <v>0.38583333333333336</v>
      </c>
      <c r="K42" s="65">
        <f>AVERAGE(K43,K47,K51,K55)</f>
        <v>0</v>
      </c>
      <c r="L42" s="65">
        <f>AVERAGE(L43,L47,L51,L55)</f>
        <v>0</v>
      </c>
      <c r="M42" s="38"/>
      <c r="N42" s="39"/>
      <c r="O42" s="50"/>
    </row>
    <row r="43" spans="2:15" s="34" customFormat="1" ht="32.25" thickBot="1">
      <c r="B43" s="40" t="s">
        <v>81</v>
      </c>
      <c r="C43" s="111" t="s">
        <v>82</v>
      </c>
      <c r="D43" s="111"/>
      <c r="E43" s="111"/>
      <c r="F43" s="111"/>
      <c r="G43" s="111"/>
      <c r="H43" s="112"/>
      <c r="I43" s="41"/>
      <c r="J43" s="42">
        <f t="shared" ref="J43:L43" si="9">SUM(COUNTIF(J44:J46,$B$67)*$C$67,COUNTIF(J44:J46,$B$68)*$C$68,COUNTIF(J44:J46,$B$69)*$C$69,COUNTIF(J44:J46,$B$70))/3</f>
        <v>0.33</v>
      </c>
      <c r="K43" s="42">
        <f t="shared" si="9"/>
        <v>0</v>
      </c>
      <c r="L43" s="42">
        <f t="shared" si="9"/>
        <v>0</v>
      </c>
      <c r="M43" s="43"/>
      <c r="N43" s="44" t="s">
        <v>12</v>
      </c>
      <c r="O43" s="50"/>
    </row>
    <row r="44" spans="2:15" s="34" customFormat="1" ht="15.75">
      <c r="B44" s="45" t="s">
        <v>83</v>
      </c>
      <c r="C44" s="113" t="s">
        <v>84</v>
      </c>
      <c r="D44" s="114"/>
      <c r="E44" s="114"/>
      <c r="F44" s="114"/>
      <c r="G44" s="114"/>
      <c r="H44" s="115"/>
      <c r="I44" s="46"/>
      <c r="J44" s="47" t="s">
        <v>15</v>
      </c>
      <c r="K44" s="57"/>
      <c r="L44" s="57"/>
      <c r="M44" s="48"/>
      <c r="N44" s="49"/>
      <c r="O44" s="50"/>
    </row>
    <row r="45" spans="2:15" s="34" customFormat="1" ht="15.75">
      <c r="B45" s="51" t="s">
        <v>85</v>
      </c>
      <c r="C45" s="148" t="s">
        <v>86</v>
      </c>
      <c r="D45" s="149"/>
      <c r="E45" s="149"/>
      <c r="F45" s="149"/>
      <c r="G45" s="149"/>
      <c r="H45" s="150"/>
      <c r="I45" s="46"/>
      <c r="J45" s="48" t="s">
        <v>19</v>
      </c>
      <c r="K45" s="58"/>
      <c r="L45" s="58"/>
      <c r="M45" s="48"/>
      <c r="N45" s="53"/>
      <c r="O45" s="50"/>
    </row>
    <row r="46" spans="2:15" s="34" customFormat="1" ht="16.5" thickBot="1">
      <c r="B46" s="54" t="s">
        <v>87</v>
      </c>
      <c r="C46" s="122" t="s">
        <v>88</v>
      </c>
      <c r="D46" s="123"/>
      <c r="E46" s="123"/>
      <c r="F46" s="123"/>
      <c r="G46" s="123"/>
      <c r="H46" s="124"/>
      <c r="I46" s="46"/>
      <c r="J46" s="55" t="s">
        <v>22</v>
      </c>
      <c r="K46" s="59"/>
      <c r="L46" s="59"/>
      <c r="M46" s="48"/>
      <c r="N46" s="56"/>
      <c r="O46" s="50"/>
    </row>
    <row r="47" spans="2:15" s="34" customFormat="1" ht="32.25" thickBot="1">
      <c r="B47" s="40" t="s">
        <v>89</v>
      </c>
      <c r="C47" s="111" t="s">
        <v>90</v>
      </c>
      <c r="D47" s="111"/>
      <c r="E47" s="111"/>
      <c r="F47" s="111"/>
      <c r="G47" s="111"/>
      <c r="H47" s="112"/>
      <c r="I47" s="41"/>
      <c r="J47" s="42">
        <f t="shared" ref="J47:L47" si="10">SUM(COUNTIF(J48:J50,$B$67)*$C$67,COUNTIF(J48:J50,$B$68)*$C$68,COUNTIF(J48:J50,$B$69)*$C$69,COUNTIF(J48:J50,$B$70))/3</f>
        <v>0.33</v>
      </c>
      <c r="K47" s="42">
        <f t="shared" si="10"/>
        <v>0</v>
      </c>
      <c r="L47" s="42">
        <f t="shared" si="10"/>
        <v>0</v>
      </c>
      <c r="M47" s="43"/>
      <c r="N47" s="44" t="s">
        <v>12</v>
      </c>
      <c r="O47" s="50"/>
    </row>
    <row r="48" spans="2:15" s="34" customFormat="1" ht="15.75">
      <c r="B48" s="45" t="s">
        <v>91</v>
      </c>
      <c r="C48" s="113" t="s">
        <v>92</v>
      </c>
      <c r="D48" s="114"/>
      <c r="E48" s="114"/>
      <c r="F48" s="114"/>
      <c r="G48" s="114"/>
      <c r="H48" s="115"/>
      <c r="I48" s="46"/>
      <c r="J48" s="47" t="s">
        <v>15</v>
      </c>
      <c r="K48" s="57"/>
      <c r="L48" s="57"/>
      <c r="M48" s="48"/>
      <c r="N48" s="49"/>
      <c r="O48" s="50"/>
    </row>
    <row r="49" spans="1:15" s="34" customFormat="1" ht="15.75">
      <c r="B49" s="51" t="s">
        <v>93</v>
      </c>
      <c r="C49" s="116" t="s">
        <v>94</v>
      </c>
      <c r="D49" s="117"/>
      <c r="E49" s="117"/>
      <c r="F49" s="117"/>
      <c r="G49" s="117"/>
      <c r="H49" s="118"/>
      <c r="I49" s="52"/>
      <c r="J49" s="48" t="s">
        <v>19</v>
      </c>
      <c r="K49" s="58"/>
      <c r="L49" s="58"/>
      <c r="M49" s="48"/>
      <c r="N49" s="53"/>
      <c r="O49" s="50"/>
    </row>
    <row r="50" spans="1:15" s="34" customFormat="1" ht="16.5" thickBot="1">
      <c r="B50" s="54" t="s">
        <v>95</v>
      </c>
      <c r="C50" s="108" t="s">
        <v>96</v>
      </c>
      <c r="D50" s="109"/>
      <c r="E50" s="109"/>
      <c r="F50" s="109"/>
      <c r="G50" s="109"/>
      <c r="H50" s="110"/>
      <c r="I50" s="52"/>
      <c r="J50" s="55" t="s">
        <v>22</v>
      </c>
      <c r="K50" s="59"/>
      <c r="L50" s="59"/>
      <c r="M50" s="48"/>
      <c r="N50" s="56"/>
      <c r="O50" s="50"/>
    </row>
    <row r="51" spans="1:15" s="34" customFormat="1" ht="32.25" thickBot="1">
      <c r="B51" s="40" t="s">
        <v>97</v>
      </c>
      <c r="C51" s="111" t="s">
        <v>98</v>
      </c>
      <c r="D51" s="111"/>
      <c r="E51" s="111"/>
      <c r="F51" s="111"/>
      <c r="G51" s="111"/>
      <c r="H51" s="112"/>
      <c r="I51" s="41"/>
      <c r="J51" s="42">
        <f t="shared" ref="J51:L51" si="11">SUM(COUNTIF(J52:J54,$B$67)*$C$67,COUNTIF(J52:J54,$B$68)*$C$68,COUNTIF(J52:J54,$B$69)*$C$69,COUNTIF(J52:J54,$B$70))/3</f>
        <v>0.33</v>
      </c>
      <c r="K51" s="42">
        <f t="shared" si="11"/>
        <v>0</v>
      </c>
      <c r="L51" s="42">
        <f t="shared" si="11"/>
        <v>0</v>
      </c>
      <c r="M51" s="43"/>
      <c r="N51" s="44" t="s">
        <v>12</v>
      </c>
      <c r="O51" s="50"/>
    </row>
    <row r="52" spans="1:15" s="34" customFormat="1" ht="15.75">
      <c r="B52" s="45" t="s">
        <v>99</v>
      </c>
      <c r="C52" s="119" t="s">
        <v>100</v>
      </c>
      <c r="D52" s="120"/>
      <c r="E52" s="120"/>
      <c r="F52" s="120"/>
      <c r="G52" s="120"/>
      <c r="H52" s="121"/>
      <c r="I52" s="52"/>
      <c r="J52" s="47" t="s">
        <v>15</v>
      </c>
      <c r="K52" s="57"/>
      <c r="L52" s="57"/>
      <c r="M52" s="48"/>
      <c r="N52" s="49"/>
      <c r="O52" s="50"/>
    </row>
    <row r="53" spans="1:15" s="34" customFormat="1" ht="15.75">
      <c r="B53" s="51" t="s">
        <v>101</v>
      </c>
      <c r="C53" s="116" t="s">
        <v>102</v>
      </c>
      <c r="D53" s="117"/>
      <c r="E53" s="117"/>
      <c r="F53" s="117"/>
      <c r="G53" s="117"/>
      <c r="H53" s="118"/>
      <c r="I53" s="52"/>
      <c r="J53" s="48" t="s">
        <v>19</v>
      </c>
      <c r="K53" s="58"/>
      <c r="L53" s="58"/>
      <c r="M53" s="48"/>
      <c r="N53" s="53"/>
      <c r="O53" s="50"/>
    </row>
    <row r="54" spans="1:15" s="34" customFormat="1" ht="16.5" thickBot="1">
      <c r="B54" s="54" t="s">
        <v>103</v>
      </c>
      <c r="C54" s="122" t="s">
        <v>104</v>
      </c>
      <c r="D54" s="123"/>
      <c r="E54" s="123"/>
      <c r="F54" s="123"/>
      <c r="G54" s="123"/>
      <c r="H54" s="124"/>
      <c r="I54" s="46"/>
      <c r="J54" s="55" t="s">
        <v>22</v>
      </c>
      <c r="K54" s="59"/>
      <c r="L54" s="59"/>
      <c r="M54" s="48"/>
      <c r="N54" s="56"/>
      <c r="O54" s="50"/>
    </row>
    <row r="55" spans="1:15" s="34" customFormat="1" ht="32.25" thickBot="1">
      <c r="B55" s="40" t="s">
        <v>105</v>
      </c>
      <c r="C55" s="111" t="s">
        <v>106</v>
      </c>
      <c r="D55" s="111"/>
      <c r="E55" s="111"/>
      <c r="F55" s="111"/>
      <c r="G55" s="111"/>
      <c r="H55" s="112"/>
      <c r="I55" s="41"/>
      <c r="J55" s="42">
        <f t="shared" ref="J55:L55" si="12">SUM(COUNTIF(J56:J58,$B$67)*$C$67,COUNTIF(J56:J58,$B$68)*$C$68,COUNTIF(J56:J58,$B$69)*$C$69,COUNTIF(J56:J58,$B$70))/3</f>
        <v>0.55333333333333334</v>
      </c>
      <c r="K55" s="42">
        <f t="shared" si="12"/>
        <v>0</v>
      </c>
      <c r="L55" s="42">
        <f t="shared" si="12"/>
        <v>0</v>
      </c>
      <c r="M55" s="43"/>
      <c r="N55" s="44" t="s">
        <v>12</v>
      </c>
      <c r="O55" s="50"/>
    </row>
    <row r="56" spans="1:15" s="34" customFormat="1" ht="30">
      <c r="B56" s="70" t="s">
        <v>107</v>
      </c>
      <c r="C56" s="125" t="s">
        <v>108</v>
      </c>
      <c r="D56" s="126"/>
      <c r="E56" s="126"/>
      <c r="F56" s="126"/>
      <c r="G56" s="126"/>
      <c r="H56" s="127"/>
      <c r="I56" s="71"/>
      <c r="J56" s="57" t="s">
        <v>15</v>
      </c>
      <c r="K56" s="57"/>
      <c r="L56" s="57"/>
      <c r="M56" s="48"/>
      <c r="N56" s="49"/>
      <c r="O56" s="50"/>
    </row>
    <row r="57" spans="1:15" s="34" customFormat="1" ht="31.5">
      <c r="B57" s="72" t="s">
        <v>109</v>
      </c>
      <c r="C57" s="116" t="s">
        <v>110</v>
      </c>
      <c r="D57" s="117"/>
      <c r="E57" s="117"/>
      <c r="F57" s="117"/>
      <c r="G57" s="117"/>
      <c r="H57" s="118"/>
      <c r="I57" s="52"/>
      <c r="J57" s="58" t="s">
        <v>16</v>
      </c>
      <c r="K57" s="58"/>
      <c r="L57" s="58"/>
      <c r="M57" s="48"/>
      <c r="N57" s="53"/>
      <c r="O57" s="50"/>
    </row>
    <row r="58" spans="1:15" s="34" customFormat="1" ht="16.5" thickBot="1">
      <c r="B58" s="73" t="s">
        <v>111</v>
      </c>
      <c r="C58" s="108" t="s">
        <v>112</v>
      </c>
      <c r="D58" s="109"/>
      <c r="E58" s="109"/>
      <c r="F58" s="109"/>
      <c r="G58" s="109"/>
      <c r="H58" s="110"/>
      <c r="I58" s="52"/>
      <c r="J58" s="59" t="s">
        <v>22</v>
      </c>
      <c r="K58" s="59"/>
      <c r="L58" s="59"/>
      <c r="M58" s="48"/>
      <c r="N58" s="56"/>
      <c r="O58" s="50"/>
    </row>
    <row r="59" spans="1:15" s="1" customFormat="1" ht="15.75">
      <c r="B59" s="74"/>
      <c r="C59" s="75"/>
      <c r="D59" s="75"/>
      <c r="E59" s="75"/>
      <c r="F59" s="75"/>
      <c r="G59" s="75"/>
      <c r="H59" s="75"/>
      <c r="I59" s="75"/>
      <c r="J59" s="76"/>
      <c r="K59" s="76"/>
      <c r="L59" s="76"/>
      <c r="M59" s="76"/>
      <c r="N59" s="77"/>
      <c r="O59" s="50"/>
    </row>
    <row r="60" spans="1:15" s="1" customFormat="1" ht="15.75">
      <c r="B60" s="74"/>
      <c r="C60" s="75"/>
      <c r="D60" s="75"/>
      <c r="E60" s="75"/>
      <c r="F60" s="75"/>
      <c r="G60" s="75"/>
      <c r="H60" s="75"/>
      <c r="I60" s="75"/>
      <c r="J60" s="76"/>
      <c r="K60" s="76"/>
      <c r="L60" s="76"/>
      <c r="M60" s="76"/>
      <c r="N60" s="77"/>
      <c r="O60" s="50"/>
    </row>
    <row r="61" spans="1:15" s="1" customFormat="1" ht="15.75">
      <c r="B61" s="74"/>
      <c r="C61" s="75"/>
      <c r="D61" s="75"/>
      <c r="E61" s="75"/>
      <c r="F61" s="75"/>
      <c r="G61" s="75"/>
      <c r="H61" s="75"/>
      <c r="I61" s="75"/>
      <c r="J61" s="76"/>
      <c r="K61" s="76"/>
      <c r="L61" s="76"/>
      <c r="M61" s="76"/>
      <c r="N61" s="77"/>
      <c r="O61" s="50"/>
    </row>
    <row r="62" spans="1:15" s="1" customFormat="1" ht="13.5" thickBot="1">
      <c r="M62" s="14"/>
    </row>
    <row r="63" spans="1:15" s="34" customFormat="1" ht="13.5" thickTop="1">
      <c r="A63" s="78"/>
      <c r="B63" s="79"/>
      <c r="C63" s="79"/>
      <c r="D63" s="79"/>
      <c r="E63" s="79"/>
      <c r="F63" s="79"/>
      <c r="G63" s="79"/>
      <c r="H63" s="79"/>
      <c r="I63" s="79"/>
      <c r="J63" s="79"/>
      <c r="K63" s="79"/>
      <c r="L63" s="79"/>
      <c r="M63" s="80"/>
      <c r="O63" s="1"/>
    </row>
    <row r="64" spans="1:15" s="34" customFormat="1">
      <c r="A64" s="81"/>
      <c r="B64" s="82" t="s">
        <v>113</v>
      </c>
      <c r="C64" s="83"/>
      <c r="D64" s="83"/>
      <c r="E64" s="83"/>
      <c r="F64" s="83"/>
      <c r="G64" s="83"/>
      <c r="H64" s="83"/>
      <c r="I64" s="83"/>
      <c r="J64" s="83"/>
      <c r="K64" s="83"/>
      <c r="L64" s="83"/>
      <c r="M64" s="84"/>
      <c r="O64" s="1"/>
    </row>
    <row r="65" spans="1:13" s="34" customFormat="1">
      <c r="A65" s="81"/>
      <c r="B65" s="83"/>
      <c r="C65" s="83"/>
      <c r="D65" s="83"/>
      <c r="E65" s="83"/>
      <c r="F65" s="83"/>
      <c r="G65" s="83"/>
      <c r="H65" s="83"/>
      <c r="I65" s="83"/>
      <c r="J65" s="83"/>
      <c r="K65" s="83"/>
      <c r="L65" s="83"/>
      <c r="M65" s="84"/>
    </row>
    <row r="66" spans="1:13" s="34" customFormat="1" ht="18.75">
      <c r="A66" s="81"/>
      <c r="B66" s="85" t="s">
        <v>111</v>
      </c>
      <c r="C66" s="85"/>
      <c r="D66" s="83"/>
      <c r="E66" s="83"/>
      <c r="F66" s="83"/>
      <c r="G66" s="83"/>
      <c r="H66" s="83"/>
      <c r="I66" s="83"/>
      <c r="J66" s="83"/>
      <c r="K66" s="83"/>
      <c r="L66" s="83"/>
      <c r="M66" s="84"/>
    </row>
    <row r="67" spans="1:13" s="34" customFormat="1" ht="15">
      <c r="A67" s="81"/>
      <c r="B67" s="86" t="s">
        <v>15</v>
      </c>
      <c r="C67" s="87">
        <v>0</v>
      </c>
      <c r="D67" s="83"/>
      <c r="E67" s="83"/>
      <c r="F67" s="83"/>
      <c r="G67" s="83"/>
      <c r="H67" s="83"/>
      <c r="I67" s="83"/>
      <c r="J67" s="83"/>
      <c r="K67" s="83"/>
      <c r="L67" s="83"/>
      <c r="M67" s="84"/>
    </row>
    <row r="68" spans="1:13" s="34" customFormat="1">
      <c r="A68" s="81"/>
      <c r="B68" s="86" t="s">
        <v>19</v>
      </c>
      <c r="C68" s="88">
        <v>0.33</v>
      </c>
      <c r="D68" s="83"/>
      <c r="E68" s="83"/>
      <c r="F68" s="83"/>
      <c r="G68" s="83"/>
      <c r="H68" s="83"/>
      <c r="I68" s="83"/>
      <c r="J68" s="83"/>
      <c r="K68" s="83"/>
      <c r="L68" s="83"/>
      <c r="M68" s="84"/>
    </row>
    <row r="69" spans="1:13" s="34" customFormat="1">
      <c r="A69" s="81"/>
      <c r="B69" s="86" t="s">
        <v>22</v>
      </c>
      <c r="C69" s="89">
        <v>0.66</v>
      </c>
      <c r="D69" s="83"/>
      <c r="E69" s="83"/>
      <c r="F69" s="83"/>
      <c r="G69" s="83"/>
      <c r="H69" s="83"/>
      <c r="I69" s="83"/>
      <c r="J69" s="83"/>
      <c r="K69" s="83"/>
      <c r="L69" s="83"/>
      <c r="M69" s="84"/>
    </row>
    <row r="70" spans="1:13" s="34" customFormat="1">
      <c r="A70" s="81"/>
      <c r="B70" s="90" t="s">
        <v>16</v>
      </c>
      <c r="C70" s="91">
        <v>1</v>
      </c>
      <c r="D70" s="83"/>
      <c r="E70" s="83"/>
      <c r="F70" s="83"/>
      <c r="G70" s="83"/>
      <c r="H70" s="83"/>
      <c r="I70" s="83"/>
      <c r="J70" s="83"/>
      <c r="K70" s="83"/>
      <c r="L70" s="83"/>
      <c r="M70" s="84"/>
    </row>
    <row r="71" spans="1:13" s="34" customFormat="1">
      <c r="A71" s="92"/>
      <c r="B71" s="21"/>
      <c r="C71" s="93"/>
      <c r="D71" s="15"/>
      <c r="E71" s="83"/>
      <c r="F71" s="83"/>
      <c r="G71" s="83"/>
      <c r="H71" s="83"/>
      <c r="I71" s="83"/>
      <c r="J71" s="83"/>
      <c r="K71" s="83"/>
      <c r="L71" s="83"/>
      <c r="M71" s="84"/>
    </row>
    <row r="72" spans="1:13" s="34" customFormat="1">
      <c r="A72" s="81"/>
      <c r="B72" s="94" t="s">
        <v>7</v>
      </c>
      <c r="C72" s="94"/>
      <c r="D72" s="94"/>
      <c r="E72" s="94"/>
      <c r="F72" s="94"/>
      <c r="G72" s="94"/>
      <c r="H72" s="95"/>
      <c r="I72" s="95"/>
      <c r="J72" s="96">
        <f>IF(ISBLANK(J5),"",J5)</f>
        <v>16783</v>
      </c>
      <c r="K72" s="96">
        <f>IF(ISBLANK(K5),"",K5)</f>
        <v>35045</v>
      </c>
      <c r="L72" s="96">
        <f>IF(ISBLANK(L5),"",L5)</f>
        <v>42750</v>
      </c>
      <c r="M72" s="97"/>
    </row>
    <row r="73" spans="1:13" s="34" customFormat="1" ht="15">
      <c r="A73" s="81"/>
      <c r="B73" s="98" t="str">
        <f>B9</f>
        <v>Pertinence</v>
      </c>
      <c r="C73" s="99">
        <v>1</v>
      </c>
      <c r="D73" s="100">
        <v>0.8</v>
      </c>
      <c r="E73" s="100">
        <v>0.5</v>
      </c>
      <c r="F73" s="100">
        <v>0.30000000000000004</v>
      </c>
      <c r="G73" s="100">
        <v>0</v>
      </c>
      <c r="H73" s="95"/>
      <c r="I73" s="95"/>
      <c r="J73" s="101">
        <f>J9</f>
        <v>0.33</v>
      </c>
      <c r="K73" s="101">
        <f>K9</f>
        <v>0.88666666666666671</v>
      </c>
      <c r="L73" s="101">
        <f>L9</f>
        <v>0</v>
      </c>
      <c r="M73" s="97"/>
    </row>
    <row r="74" spans="1:13" s="34" customFormat="1" ht="15">
      <c r="A74" s="81"/>
      <c r="B74" s="98" t="str">
        <f>B13</f>
        <v>Changements</v>
      </c>
      <c r="C74" s="99">
        <v>1</v>
      </c>
      <c r="D74" s="100">
        <v>0.8</v>
      </c>
      <c r="E74" s="100">
        <v>0.5</v>
      </c>
      <c r="F74" s="100">
        <v>0.30000000000000004</v>
      </c>
      <c r="G74" s="100">
        <v>0</v>
      </c>
      <c r="H74" s="95"/>
      <c r="I74" s="95"/>
      <c r="J74" s="101">
        <f>J13</f>
        <v>0.33</v>
      </c>
      <c r="K74" s="101">
        <f>K13</f>
        <v>0</v>
      </c>
      <c r="L74" s="101">
        <f>L13</f>
        <v>0</v>
      </c>
      <c r="M74" s="97"/>
    </row>
    <row r="75" spans="1:13" s="34" customFormat="1" ht="15">
      <c r="A75" s="81"/>
      <c r="B75" s="98" t="str">
        <f>B17</f>
        <v xml:space="preserve">Capacités </v>
      </c>
      <c r="C75" s="99">
        <v>1</v>
      </c>
      <c r="D75" s="100">
        <v>0.8</v>
      </c>
      <c r="E75" s="100">
        <v>0.5</v>
      </c>
      <c r="F75" s="100">
        <v>0.30000000000000004</v>
      </c>
      <c r="G75" s="100">
        <v>0</v>
      </c>
      <c r="H75" s="95"/>
      <c r="I75" s="95"/>
      <c r="J75" s="101">
        <f>J17</f>
        <v>0.33</v>
      </c>
      <c r="K75" s="101">
        <f>K17</f>
        <v>0</v>
      </c>
      <c r="L75" s="101">
        <f>L17</f>
        <v>0</v>
      </c>
      <c r="M75" s="97"/>
    </row>
    <row r="76" spans="1:13" s="34" customFormat="1" ht="15">
      <c r="A76" s="81"/>
      <c r="B76" s="98" t="str">
        <f>B21</f>
        <v>Pérennité</v>
      </c>
      <c r="C76" s="99">
        <v>1</v>
      </c>
      <c r="D76" s="100">
        <v>0.8</v>
      </c>
      <c r="E76" s="100">
        <v>0.5</v>
      </c>
      <c r="F76" s="100">
        <v>0.30000000000000004</v>
      </c>
      <c r="G76" s="100">
        <v>0</v>
      </c>
      <c r="H76" s="95"/>
      <c r="I76" s="95"/>
      <c r="J76" s="101">
        <f>J21</f>
        <v>0.33</v>
      </c>
      <c r="K76" s="101">
        <f>K21</f>
        <v>0</v>
      </c>
      <c r="L76" s="101">
        <f>L21</f>
        <v>0</v>
      </c>
      <c r="M76" s="97"/>
    </row>
    <row r="77" spans="1:13" s="34" customFormat="1" ht="15">
      <c r="A77" s="81"/>
      <c r="B77" s="98" t="str">
        <f>B26</f>
        <v>Gestion</v>
      </c>
      <c r="C77" s="99">
        <v>1</v>
      </c>
      <c r="D77" s="100">
        <v>0.8</v>
      </c>
      <c r="E77" s="100">
        <v>0.5</v>
      </c>
      <c r="F77" s="100">
        <v>0.30000000000000004</v>
      </c>
      <c r="G77" s="100">
        <v>0</v>
      </c>
      <c r="H77" s="95"/>
      <c r="I77" s="95"/>
      <c r="J77" s="101">
        <f>J26</f>
        <v>0.33</v>
      </c>
      <c r="K77" s="101">
        <f>K26</f>
        <v>0</v>
      </c>
      <c r="L77" s="101">
        <f>L26</f>
        <v>0</v>
      </c>
      <c r="M77" s="97"/>
    </row>
    <row r="78" spans="1:13" s="34" customFormat="1" ht="15">
      <c r="A78" s="81"/>
      <c r="B78" s="102" t="str">
        <f>B30</f>
        <v>Efficacité</v>
      </c>
      <c r="C78" s="103">
        <v>1</v>
      </c>
      <c r="D78" s="104">
        <v>0.8</v>
      </c>
      <c r="E78" s="104">
        <v>0.5</v>
      </c>
      <c r="F78" s="104">
        <v>0.30000000000000004</v>
      </c>
      <c r="G78" s="104">
        <v>0</v>
      </c>
      <c r="H78" s="95"/>
      <c r="I78" s="95"/>
      <c r="J78" s="101">
        <f>J30</f>
        <v>0.33</v>
      </c>
      <c r="K78" s="101">
        <f>K30</f>
        <v>0</v>
      </c>
      <c r="L78" s="101">
        <f>L30</f>
        <v>0</v>
      </c>
      <c r="M78" s="97"/>
    </row>
    <row r="79" spans="1:13" s="34" customFormat="1" ht="15">
      <c r="A79" s="81"/>
      <c r="B79" s="98" t="str">
        <f>B34</f>
        <v>Efficience</v>
      </c>
      <c r="C79" s="99">
        <v>1</v>
      </c>
      <c r="D79" s="100">
        <v>0.8</v>
      </c>
      <c r="E79" s="100">
        <v>0.5</v>
      </c>
      <c r="F79" s="100">
        <v>0.30000000000000004</v>
      </c>
      <c r="G79" s="100">
        <v>0</v>
      </c>
      <c r="H79" s="95"/>
      <c r="I79" s="95"/>
      <c r="J79" s="101">
        <f>J34</f>
        <v>0.33</v>
      </c>
      <c r="K79" s="101">
        <f>K34</f>
        <v>0</v>
      </c>
      <c r="L79" s="101">
        <f>L34</f>
        <v>0</v>
      </c>
      <c r="M79" s="97"/>
    </row>
    <row r="80" spans="1:13" s="34" customFormat="1" ht="15">
      <c r="A80" s="81"/>
      <c r="B80" s="102" t="str">
        <f>B38</f>
        <v xml:space="preserve">Redevabilité </v>
      </c>
      <c r="C80" s="103">
        <v>1</v>
      </c>
      <c r="D80" s="104">
        <v>0.8</v>
      </c>
      <c r="E80" s="104">
        <v>0.5</v>
      </c>
      <c r="F80" s="104">
        <v>0.30000000000000004</v>
      </c>
      <c r="G80" s="104">
        <v>0</v>
      </c>
      <c r="H80" s="95"/>
      <c r="I80" s="95"/>
      <c r="J80" s="101">
        <f>J38</f>
        <v>0.33</v>
      </c>
      <c r="K80" s="101">
        <f>K38</f>
        <v>0</v>
      </c>
      <c r="L80" s="101">
        <f>L38</f>
        <v>0</v>
      </c>
      <c r="M80" s="97"/>
    </row>
    <row r="81" spans="1:13" s="34" customFormat="1" ht="15">
      <c r="A81" s="81"/>
      <c r="B81" s="98" t="str">
        <f>B43</f>
        <v>Participation</v>
      </c>
      <c r="C81" s="99">
        <v>1</v>
      </c>
      <c r="D81" s="100">
        <v>0.8</v>
      </c>
      <c r="E81" s="100">
        <v>0.5</v>
      </c>
      <c r="F81" s="100">
        <v>0.30000000000000004</v>
      </c>
      <c r="G81" s="100">
        <v>0</v>
      </c>
      <c r="H81" s="95"/>
      <c r="I81" s="95"/>
      <c r="J81" s="101">
        <f>J43</f>
        <v>0.33</v>
      </c>
      <c r="K81" s="101">
        <f>K43</f>
        <v>0</v>
      </c>
      <c r="L81" s="101">
        <f>L43</f>
        <v>0</v>
      </c>
      <c r="M81" s="97"/>
    </row>
    <row r="82" spans="1:13" s="34" customFormat="1" ht="15">
      <c r="A82" s="81"/>
      <c r="B82" s="98" t="str">
        <f>B47</f>
        <v>Coopération</v>
      </c>
      <c r="C82" s="99">
        <v>1</v>
      </c>
      <c r="D82" s="100">
        <v>0.8</v>
      </c>
      <c r="E82" s="100">
        <v>0.5</v>
      </c>
      <c r="F82" s="100">
        <v>0.30000000000000004</v>
      </c>
      <c r="G82" s="100">
        <v>0</v>
      </c>
      <c r="H82" s="95"/>
      <c r="I82" s="95"/>
      <c r="J82" s="101">
        <f>J47</f>
        <v>0.33</v>
      </c>
      <c r="K82" s="101">
        <f>K47</f>
        <v>0</v>
      </c>
      <c r="L82" s="101">
        <f>L47</f>
        <v>0</v>
      </c>
      <c r="M82" s="97"/>
    </row>
    <row r="83" spans="1:13" s="34" customFormat="1" ht="15">
      <c r="A83" s="81"/>
      <c r="B83" s="98" t="str">
        <f>B51</f>
        <v>Synergies</v>
      </c>
      <c r="C83" s="99">
        <v>1</v>
      </c>
      <c r="D83" s="100">
        <v>0.8</v>
      </c>
      <c r="E83" s="100">
        <v>0.5</v>
      </c>
      <c r="F83" s="100">
        <v>0.30000000000000004</v>
      </c>
      <c r="G83" s="100">
        <v>0</v>
      </c>
      <c r="H83" s="95"/>
      <c r="I83" s="95"/>
      <c r="J83" s="101">
        <f>J51</f>
        <v>0.33</v>
      </c>
      <c r="K83" s="101">
        <f>K51</f>
        <v>0</v>
      </c>
      <c r="L83" s="101">
        <f>L51</f>
        <v>0</v>
      </c>
      <c r="M83" s="97"/>
    </row>
    <row r="84" spans="1:13" s="34" customFormat="1" ht="15">
      <c r="A84" s="81"/>
      <c r="B84" s="102" t="str">
        <f>B55</f>
        <v>Ethique</v>
      </c>
      <c r="C84" s="103">
        <v>1</v>
      </c>
      <c r="D84" s="104">
        <v>0.8</v>
      </c>
      <c r="E84" s="104">
        <v>0.5</v>
      </c>
      <c r="F84" s="104">
        <v>0.30000000000000004</v>
      </c>
      <c r="G84" s="104">
        <v>0</v>
      </c>
      <c r="H84" s="95"/>
      <c r="I84" s="95"/>
      <c r="J84" s="101">
        <f>J55</f>
        <v>0.55333333333333334</v>
      </c>
      <c r="K84" s="101">
        <f>K55</f>
        <v>0</v>
      </c>
      <c r="L84" s="101">
        <f>L55</f>
        <v>0</v>
      </c>
      <c r="M84" s="97"/>
    </row>
    <row r="85" spans="1:13" s="34" customFormat="1" ht="13.5" thickBot="1">
      <c r="A85" s="105"/>
      <c r="B85" s="106"/>
      <c r="C85" s="106"/>
      <c r="D85" s="106"/>
      <c r="E85" s="106"/>
      <c r="F85" s="106"/>
      <c r="G85" s="106"/>
      <c r="H85" s="106"/>
      <c r="I85" s="106"/>
      <c r="J85" s="106"/>
      <c r="K85" s="106"/>
      <c r="L85" s="106"/>
      <c r="M85" s="107"/>
    </row>
    <row r="86" spans="1:13" s="34" customFormat="1" ht="13.5" thickTop="1"/>
  </sheetData>
  <mergeCells count="54">
    <mergeCell ref="C10:H10"/>
    <mergeCell ref="B2:C2"/>
    <mergeCell ref="B4:G6"/>
    <mergeCell ref="N4:N6"/>
    <mergeCell ref="B8:C8"/>
    <mergeCell ref="C9:H9"/>
    <mergeCell ref="C22:H22"/>
    <mergeCell ref="C11:H11"/>
    <mergeCell ref="C12:H12"/>
    <mergeCell ref="C13:H13"/>
    <mergeCell ref="C14:H14"/>
    <mergeCell ref="C15:H15"/>
    <mergeCell ref="C16:H16"/>
    <mergeCell ref="C17:H17"/>
    <mergeCell ref="C18:H18"/>
    <mergeCell ref="C19:H19"/>
    <mergeCell ref="C20:H20"/>
    <mergeCell ref="C21:H21"/>
    <mergeCell ref="C34:H34"/>
    <mergeCell ref="C23:H23"/>
    <mergeCell ref="C24:H24"/>
    <mergeCell ref="B25:C25"/>
    <mergeCell ref="C26:H26"/>
    <mergeCell ref="C27:H27"/>
    <mergeCell ref="C28:H28"/>
    <mergeCell ref="C29:H29"/>
    <mergeCell ref="C30:H30"/>
    <mergeCell ref="C31:H31"/>
    <mergeCell ref="C32:H32"/>
    <mergeCell ref="C33:H33"/>
    <mergeCell ref="C46:H46"/>
    <mergeCell ref="C35:H35"/>
    <mergeCell ref="C36:H36"/>
    <mergeCell ref="C37:H37"/>
    <mergeCell ref="C38:H38"/>
    <mergeCell ref="C39:H39"/>
    <mergeCell ref="C40:H40"/>
    <mergeCell ref="C41:H41"/>
    <mergeCell ref="B42:C42"/>
    <mergeCell ref="C43:H43"/>
    <mergeCell ref="C44:H44"/>
    <mergeCell ref="C45:H45"/>
    <mergeCell ref="C58:H58"/>
    <mergeCell ref="C47:H47"/>
    <mergeCell ref="C48:H48"/>
    <mergeCell ref="C49:H49"/>
    <mergeCell ref="C50:H50"/>
    <mergeCell ref="C51:H51"/>
    <mergeCell ref="C52:H52"/>
    <mergeCell ref="C53:H53"/>
    <mergeCell ref="C54:H54"/>
    <mergeCell ref="C55:H55"/>
    <mergeCell ref="C56:H56"/>
    <mergeCell ref="C57:H57"/>
  </mergeCells>
  <conditionalFormatting sqref="M14:M16 J10:M12 J56:M61 J14:J16 J18:M20 J22:M24 J27:M29 J31:M33 J35:M37 J39:M41 J44:M46 J48:M50 J52:M54">
    <cfRule type="cellIs" dxfId="9" priority="7" stopIfTrue="1" operator="equal">
      <formula>$B$70</formula>
    </cfRule>
  </conditionalFormatting>
  <conditionalFormatting sqref="M14:M16 J10:M12 J56:M61 J14:J16 J18:M20 J22:M24 J27:M29 J31:M33 J35:M37 J39:M41 J44:M46 J48:M50 J52:M54">
    <cfRule type="cellIs" dxfId="8" priority="8" stopIfTrue="1" operator="equal">
      <formula>$B$69</formula>
    </cfRule>
  </conditionalFormatting>
  <conditionalFormatting sqref="M14:M16 J10:M12 J56:M61 J14:J16 J18:M20 J22:M24 J27:M29 J31:M33 J35:M37 J39:M41 J44:M46 J48:M50 J52:M54">
    <cfRule type="cellIs" dxfId="7" priority="9" stopIfTrue="1" operator="equal">
      <formula>$B$68</formula>
    </cfRule>
  </conditionalFormatting>
  <conditionalFormatting sqref="K14:K16">
    <cfRule type="cellIs" dxfId="6" priority="4" stopIfTrue="1" operator="equal">
      <formula>$B$67</formula>
    </cfRule>
  </conditionalFormatting>
  <conditionalFormatting sqref="K14:K16">
    <cfRule type="cellIs" dxfId="5" priority="5" stopIfTrue="1" operator="equal">
      <formula>$B$68</formula>
    </cfRule>
  </conditionalFormatting>
  <conditionalFormatting sqref="K14:K16">
    <cfRule type="cellIs" dxfId="4" priority="6" stopIfTrue="1" operator="equal">
      <formula>$B$70</formula>
    </cfRule>
  </conditionalFormatting>
  <conditionalFormatting sqref="L14:L16">
    <cfRule type="cellIs" dxfId="3" priority="1" stopIfTrue="1" operator="equal">
      <formula>$B$67</formula>
    </cfRule>
  </conditionalFormatting>
  <conditionalFormatting sqref="L14:L16">
    <cfRule type="cellIs" dxfId="2" priority="2" stopIfTrue="1" operator="equal">
      <formula>$B$68</formula>
    </cfRule>
  </conditionalFormatting>
  <conditionalFormatting sqref="L14:L16">
    <cfRule type="cellIs" dxfId="1" priority="3" stopIfTrue="1" operator="equal">
      <formula>$B$70</formula>
    </cfRule>
  </conditionalFormatting>
  <conditionalFormatting sqref="J10:M12 J56:M61 J14:M16 J18:M20 J22:M24 J27:M29 J31:M33 J35:M37 J39:M41 J44:M46 J48:M50 J52:M54">
    <cfRule type="cellIs" dxfId="0" priority="10" stopIfTrue="1" operator="equal">
      <formula>$B$67</formula>
    </cfRule>
  </conditionalFormatting>
  <dataValidations count="1">
    <dataValidation type="list" allowBlank="1" showInputMessage="1" showErrorMessage="1" sqref="J56:M61 J44:M46 J39:M41 J35:M37 J31:M33 J27:M29 J22:M24 J48:M50 J18:M20 J14:M16 J10:M12 J52:M54">
      <formula1>$B$67:$B$70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Auto-evaluation</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BOISSEAU</dc:creator>
  <cp:lastModifiedBy>Vahiné MENDES GOMES</cp:lastModifiedBy>
  <dcterms:created xsi:type="dcterms:W3CDTF">2017-02-03T13:30:41Z</dcterms:created>
  <dcterms:modified xsi:type="dcterms:W3CDTF">2017-03-03T07:57:01Z</dcterms:modified>
</cp:coreProperties>
</file>