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9440" windowHeight="7485"/>
  </bookViews>
  <sheets>
    <sheet name="Auto-evaluation"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B84" i="1" l="1"/>
  <c r="B83" i="1"/>
  <c r="B82" i="1"/>
  <c r="B81" i="1"/>
  <c r="B80" i="1"/>
  <c r="B79" i="1"/>
  <c r="B78" i="1"/>
  <c r="B77" i="1"/>
  <c r="B76" i="1"/>
  <c r="B75" i="1"/>
  <c r="B74" i="1"/>
  <c r="B73" i="1"/>
  <c r="L72" i="1"/>
  <c r="K72" i="1"/>
  <c r="J72" i="1"/>
  <c r="L55" i="1"/>
  <c r="L84" i="1" s="1"/>
  <c r="K55" i="1"/>
  <c r="K84" i="1" s="1"/>
  <c r="J55" i="1"/>
  <c r="J84" i="1" s="1"/>
  <c r="L51" i="1"/>
  <c r="L83" i="1" s="1"/>
  <c r="K51" i="1"/>
  <c r="K83" i="1" s="1"/>
  <c r="J51" i="1"/>
  <c r="J83" i="1" s="1"/>
  <c r="L47" i="1"/>
  <c r="L82" i="1" s="1"/>
  <c r="K47" i="1"/>
  <c r="K82" i="1" s="1"/>
  <c r="J47" i="1"/>
  <c r="J82" i="1" s="1"/>
  <c r="L43" i="1"/>
  <c r="L81" i="1" s="1"/>
  <c r="K43" i="1"/>
  <c r="K81" i="1" s="1"/>
  <c r="J43" i="1"/>
  <c r="J81" i="1" s="1"/>
  <c r="L42" i="1"/>
  <c r="K42" i="1"/>
  <c r="J42" i="1"/>
  <c r="L38" i="1"/>
  <c r="L80" i="1" s="1"/>
  <c r="K38" i="1"/>
  <c r="K80" i="1" s="1"/>
  <c r="J38" i="1"/>
  <c r="J80" i="1" s="1"/>
  <c r="L34" i="1"/>
  <c r="L79" i="1" s="1"/>
  <c r="K34" i="1"/>
  <c r="K79" i="1" s="1"/>
  <c r="J34" i="1"/>
  <c r="J79" i="1" s="1"/>
  <c r="L30" i="1"/>
  <c r="L78" i="1" s="1"/>
  <c r="K30" i="1"/>
  <c r="K78" i="1" s="1"/>
  <c r="J30" i="1"/>
  <c r="J78" i="1" s="1"/>
  <c r="L26" i="1"/>
  <c r="L77" i="1" s="1"/>
  <c r="K26" i="1"/>
  <c r="K77" i="1" s="1"/>
  <c r="J26" i="1"/>
  <c r="J77" i="1" s="1"/>
  <c r="L25" i="1"/>
  <c r="J25" i="1"/>
  <c r="L21" i="1"/>
  <c r="L76" i="1" s="1"/>
  <c r="K21" i="1"/>
  <c r="K76" i="1" s="1"/>
  <c r="J21" i="1"/>
  <c r="J76" i="1" s="1"/>
  <c r="L17" i="1"/>
  <c r="L75" i="1" s="1"/>
  <c r="K17" i="1"/>
  <c r="K75" i="1" s="1"/>
  <c r="J17" i="1"/>
  <c r="J75" i="1" s="1"/>
  <c r="L13" i="1"/>
  <c r="L74" i="1" s="1"/>
  <c r="K13" i="1"/>
  <c r="K74" i="1" s="1"/>
  <c r="J13" i="1"/>
  <c r="J74" i="1" s="1"/>
  <c r="L9" i="1"/>
  <c r="L73" i="1" s="1"/>
  <c r="K9" i="1"/>
  <c r="K73" i="1" s="1"/>
  <c r="J9" i="1"/>
  <c r="J73" i="1" s="1"/>
  <c r="L8" i="1"/>
  <c r="K8" i="1"/>
  <c r="J8" i="1"/>
  <c r="L6" i="1"/>
  <c r="J6" i="1"/>
  <c r="K25" i="1" l="1"/>
  <c r="K6" i="1" s="1"/>
</calcChain>
</file>

<file path=xl/sharedStrings.xml><?xml version="1.0" encoding="utf-8"?>
<sst xmlns="http://schemas.openxmlformats.org/spreadsheetml/2006/main" count="166" uniqueCount="114">
  <si>
    <t>AUTO-EVALUATION DU PROJET</t>
  </si>
  <si>
    <t>Dernière mise à jour</t>
  </si>
  <si>
    <r>
      <rPr>
        <b/>
        <sz val="11"/>
        <color indexed="8"/>
        <rFont val="Calibri"/>
        <family val="2"/>
      </rPr>
      <t>Bonne(s) pratique(s):</t>
    </r>
    <r>
      <rPr>
        <sz val="11"/>
        <color indexed="8"/>
        <rFont val="Calibri"/>
        <family val="2"/>
      </rPr>
      <t xml:space="preserve"> Réaliser une auto-évaluation projet par an au minimum et confirmer lors d'une revue de projet inter-services les points forts et les points d'amélioration du projet. </t>
    </r>
  </si>
  <si>
    <r>
      <t>Auto-évaluation 1</t>
    </r>
    <r>
      <rPr>
        <b/>
        <vertAlign val="superscript"/>
        <sz val="14"/>
        <color indexed="8"/>
        <rFont val="Calibri"/>
        <family val="2"/>
      </rPr>
      <t>PMBOARD</t>
    </r>
  </si>
  <si>
    <r>
      <t>Auto-évaluation 2</t>
    </r>
    <r>
      <rPr>
        <b/>
        <vertAlign val="superscript"/>
        <sz val="14"/>
        <color indexed="8"/>
        <rFont val="Calibri"/>
        <family val="2"/>
      </rPr>
      <t>PMBOARD</t>
    </r>
  </si>
  <si>
    <r>
      <t>Auto-évaluation 3</t>
    </r>
    <r>
      <rPr>
        <b/>
        <vertAlign val="superscript"/>
        <sz val="14"/>
        <color indexed="8"/>
        <rFont val="Calibri"/>
        <family val="2"/>
      </rPr>
      <t>PMBOARD</t>
    </r>
  </si>
  <si>
    <t>3 colonnes correspondant correspondant à 3 auto-évaluations. Ces colonnes permettent de suivre l'évolution, sur un même graphique du PMBoard, les différentes auto-évaluations au cours du projet</t>
  </si>
  <si>
    <t>Date</t>
  </si>
  <si>
    <t>SCORE</t>
  </si>
  <si>
    <t>BENEFICES</t>
  </si>
  <si>
    <t>Pertinence</t>
  </si>
  <si>
    <t xml:space="preserve">Le projet répond aux priorités démontrées et s'adapte au contexte d'intervention. </t>
  </si>
  <si>
    <t>COMMENTAIRES (Points forts &amp; Points d'amélioration)</t>
  </si>
  <si>
    <t>Besoins</t>
  </si>
  <si>
    <t xml:space="preserve">Le projet répond aux demandes et besoins des bénéficiaires et contribue à l'atteinte des priorités des autres parties prenantes (Autorités, partenaires, bailleurs de fonds…). </t>
  </si>
  <si>
    <t>Pas du tout</t>
  </si>
  <si>
    <t>Oui, complètement</t>
  </si>
  <si>
    <t>Mandat</t>
  </si>
  <si>
    <t xml:space="preserve">Le projet s'inscrit dans la stratégie et le mandat de Handicap International. </t>
  </si>
  <si>
    <t>Pas tout à fait</t>
  </si>
  <si>
    <t>Contexte</t>
  </si>
  <si>
    <t xml:space="preserve">Le projet adapte son action en fonction du contexte d'intervention (Déterminants socio-culturels et historiques, sécurité, contraintes logistiques, cadre réglementaire…) et de son évolution. </t>
  </si>
  <si>
    <t>Oui, partiellement</t>
  </si>
  <si>
    <t>Changements</t>
  </si>
  <si>
    <t>Le projet vise des changements positifs à court, moyen et/ou long-terme pour les populations cibles.</t>
  </si>
  <si>
    <t>Effets</t>
  </si>
  <si>
    <t xml:space="preserve">Le projet provoque des changements positifs à court et moyen terme sur les vies des bénéficiaires et de leur entourage. </t>
  </si>
  <si>
    <t>Impact</t>
  </si>
  <si>
    <t xml:space="preserve">Le projet contribue à l'atteinte d'effets positifs à long terme sur les vies des bénéficiaires et de leur entourage. </t>
  </si>
  <si>
    <t>Mitigation</t>
  </si>
  <si>
    <t>Tout changement négatif susceptible d'être engendré par le projet (environnement, économie, sécurité…) est évité, réduit au minimum ou compensé.</t>
  </si>
  <si>
    <t xml:space="preserve">Capacités </t>
  </si>
  <si>
    <t>Le projet s'inscrit dans une dynamique de renforcement des capacités internes et externes.</t>
  </si>
  <si>
    <t>Autonomie</t>
  </si>
  <si>
    <t xml:space="preserve">Le projet contribue au renforcement de capacités des acteurs locaux et à leur accompagnement vers une autonomie au terme du projet. </t>
  </si>
  <si>
    <t>Compétences</t>
  </si>
  <si>
    <t xml:space="preserve">L'équipe projet et les partenaires développent les compétences nécessaires à la mise en œuvre du projet.  </t>
  </si>
  <si>
    <t>Apprentissage</t>
  </si>
  <si>
    <t xml:space="preserve">Le projet contribue à la dynamique interne et externe d'apprentissage et d'amélioration des pratiques de Handicap International.  </t>
  </si>
  <si>
    <t>Pérennité</t>
  </si>
  <si>
    <t xml:space="preserve">Le projet vise des effets positifs qui perdurent après la fin de l'intervention. </t>
  </si>
  <si>
    <t>Anticipation</t>
  </si>
  <si>
    <t xml:space="preserve">La phase de post-projet est anticipée et planifiée. </t>
  </si>
  <si>
    <t>Continuité</t>
  </si>
  <si>
    <t xml:space="preserve">L’intervention a répondu aux besoins identifiés des populations et/ou le projet a assuré un transfert auprès d’acteurs en capacité de la continuer. </t>
  </si>
  <si>
    <t>Résilience</t>
  </si>
  <si>
    <t xml:space="preserve">Le projet contribue à réduire la vulnérabilité des populations cibles et à accroitre leurs capacités de réponse. </t>
  </si>
  <si>
    <t xml:space="preserve">MANAGEMENT  </t>
  </si>
  <si>
    <t>Gestion</t>
  </si>
  <si>
    <t xml:space="preserve"> Le projet présente des capacités adaptées de gestion.</t>
  </si>
  <si>
    <t>Organisation</t>
  </si>
  <si>
    <t xml:space="preserve">Les équipes projet (HI et partenaires) et les équipes support (Programme, siège et externe) connaissent leur rôle et fournissent leur contribution (Opérationnelle, financière..) en temps, coûts et qualité nécessaires. </t>
  </si>
  <si>
    <t>Contrôle</t>
  </si>
  <si>
    <t xml:space="preserve">Un système de contrôle assure un suivi régulier des activités, des règles HI et des effets du projet, et mène à des mesures correctives en cas de besoin. </t>
  </si>
  <si>
    <t>Communication</t>
  </si>
  <si>
    <t xml:space="preserve">La communication du projet est adaptée, dimensionnée et ciblée aux objectifs de ceux auxquels elle s’adresse. </t>
  </si>
  <si>
    <t>Efficacité</t>
  </si>
  <si>
    <t xml:space="preserve">Les objectifs du projet sont atteints. </t>
  </si>
  <si>
    <t>Faisabilité</t>
  </si>
  <si>
    <t xml:space="preserve">Le projet a les ressources (Humaines, financières, logistiques, techniques…) nécessaires pour atteindre ses objectifs. </t>
  </si>
  <si>
    <t>Cohérence</t>
  </si>
  <si>
    <t xml:space="preserve">Les résultats contribuent à atteindre les objectifs du projet. </t>
  </si>
  <si>
    <t xml:space="preserve">Produit/Service </t>
  </si>
  <si>
    <t xml:space="preserve">Les réalisations du projet atteignent la qualité minimale exigée, en lien avec les standards techniques HI et/ou internationaux. </t>
  </si>
  <si>
    <t>Efficience</t>
  </si>
  <si>
    <t>Les ressources (Humaines, financières, logistiques, techniques…) sont converties en résultats de façon économe.</t>
  </si>
  <si>
    <t>Stratégie</t>
  </si>
  <si>
    <t xml:space="preserve">L'approche mise en œuvre permet d'atteindre les résultats attendus au meilleur coût. </t>
  </si>
  <si>
    <t>Flexibilité</t>
  </si>
  <si>
    <t xml:space="preserve">Le projet est flexible et s'adapte en fonction de l'évolution des besoins et des risques (contraintes et opportunités). </t>
  </si>
  <si>
    <t>Optimisation</t>
  </si>
  <si>
    <t xml:space="preserve">Les ressources nécessaires sont mobilisées et optimisées tout au long du projet. </t>
  </si>
  <si>
    <t xml:space="preserve">Redevabilité </t>
  </si>
  <si>
    <t xml:space="preserve">Le projet a la capacité de rendre des comptes à toutes les parties prenantes. </t>
  </si>
  <si>
    <t>Information</t>
  </si>
  <si>
    <t xml:space="preserve">Les parties prenantes (et notamment les bénéficiaires) sont informés de façon claire et impartiale sur les résultats et les performances du projet.  </t>
  </si>
  <si>
    <t>Conformité</t>
  </si>
  <si>
    <t xml:space="preserve">Le projet respecte le droit international, les lois du pays d'intervention, les obligations du ou des bailleurs de fonds impliqués ainsi que les règles, normes et engagement internes à Handicap International. </t>
  </si>
  <si>
    <t>Disponibilité</t>
  </si>
  <si>
    <t xml:space="preserve">La documentation et les justificatifs du projet sont conservés, classés  et accessibles.   </t>
  </si>
  <si>
    <t>ACTEURS</t>
  </si>
  <si>
    <t>Participation</t>
  </si>
  <si>
    <t xml:space="preserve">Le projet a mis en place des mécanismes d'implication des bénéficiaires. </t>
  </si>
  <si>
    <t>Consultation</t>
  </si>
  <si>
    <t xml:space="preserve">Les bénéficiaires sont consultés tout au long des étapes du cycle de projet. </t>
  </si>
  <si>
    <t>Expression</t>
  </si>
  <si>
    <t>Les bénéficiaires ont accès à des espaces ou processus d'expression (Opinions des usagers, Mesure de satisfaction, etc).</t>
  </si>
  <si>
    <t>Compréhension</t>
  </si>
  <si>
    <t xml:space="preserve">Les bénéficiaires sont en accord avec la définition des priorités dans le cadre de l'intervention proposée, et en comprennent les bénéfices attendus. </t>
  </si>
  <si>
    <t>Coopération</t>
  </si>
  <si>
    <t>Les partenaires du projet sont impliqués de manière optimale</t>
  </si>
  <si>
    <t>Choix</t>
  </si>
  <si>
    <t>Les partenaires potentiels font l'objet d'une analyse préalable (Financière, technique, logistique, éthique, stratégique…)</t>
  </si>
  <si>
    <t>Implication</t>
  </si>
  <si>
    <t>Les partenaires sont régulièrement informés et sont activement impliqués dans les processus de décision concernant les orientations et la mise en œuvre du projet.</t>
  </si>
  <si>
    <t>Résultat</t>
  </si>
  <si>
    <t xml:space="preserve">Les partenaires contribuent activement au succés du projet. </t>
  </si>
  <si>
    <t>Synergies</t>
  </si>
  <si>
    <t xml:space="preserve">Le projet est en cohérence et se coordonne avec son environnement. </t>
  </si>
  <si>
    <t>Collaboration</t>
  </si>
  <si>
    <t xml:space="preserve">Le projet est accepté par et recherche l'implication de toutes les parties prenantes. </t>
  </si>
  <si>
    <t>Complémentarité</t>
  </si>
  <si>
    <t>Le projet s’inscrit en cohérence avec les autres interventions afin d’assurer une réponse globale aux besoins multiples et évolutifs des groupes cibles.</t>
  </si>
  <si>
    <t>Respect</t>
  </si>
  <si>
    <t>Les équipes projet adoptent un comportement humble et juste envers toute personne et s’assurent que les actions entreprises soient socialement acceptables par les personnes ciblées dans leur diversité et les communautés.</t>
  </si>
  <si>
    <t>Ethique</t>
  </si>
  <si>
    <t>Le projet respecte les principes moraux universels et met en pratique les valeurs  promues par Handicap International.</t>
  </si>
  <si>
    <t>Non
discrimination</t>
  </si>
  <si>
    <t>En accord avec les principes humanitaires et les conventions internationales (CRDPH, Ottawa...), le projet contribue à prévenir tout type de distinction, exclusion ou restriction, notamment celles liées au genre, au handicap, à l'âge, à l'orientation sexuelle et/ou l'appartenance culturelle/politique/géographique.</t>
  </si>
  <si>
    <t>Ne Pas Nuire</t>
  </si>
  <si>
    <t xml:space="preserve">Le projet envisage systématiquement tout risque d’effet négatif et remet en question l’action si elle s’avère préjudiciable. </t>
  </si>
  <si>
    <t>Valeurs</t>
  </si>
  <si>
    <t xml:space="preserve">Le projet met en pratique les principes éthiques  promues par Handicap International (Humanité, Solidarité, Impartialité&amp;équité, Indépendance...). </t>
  </si>
  <si>
    <t>NE PAS MODIFIER - Tableaux utilisés pour le graphique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</si>
</sst>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d\-mmm\-yy;@"/>
  </numFmts>
  <fonts count="28">
    <font>
      <sz val="11"/>
      <color theme="1"/>
      <name val="Calibri"/>
      <family val="2"/>
      <scheme val="minor"/>
    </font>
    <font>
      <b/>
      <sz val="11"/>
      <color theme="1"/>
      <name val="Calibri"/>
      <family val="2"/>
      <scheme val="minor"/>
    </font>
    <font>
      <sz val="10"/>
      <name val="Calibri"/>
      <family val="2"/>
      <scheme val="minor"/>
    </font>
    <font>
      <b/>
      <sz val="14"/>
      <color indexed="9"/>
      <name val="Calibri"/>
      <family val="2"/>
    </font>
    <font>
      <b/>
      <sz val="14"/>
      <color indexed="9"/>
      <name val="Calibri"/>
      <family val="2"/>
      <scheme val="minor"/>
    </font>
    <font>
      <sz val="11"/>
      <color indexed="8"/>
      <name val="Calibri"/>
      <family val="2"/>
    </font>
    <font>
      <b/>
      <sz val="11"/>
      <color indexed="8"/>
      <name val="Calibri"/>
      <family val="2"/>
    </font>
    <font>
      <b/>
      <sz val="11"/>
      <color indexed="9"/>
      <name val="Calibri"/>
      <family val="2"/>
    </font>
    <font>
      <b/>
      <sz val="14"/>
      <color indexed="8"/>
      <name val="Calibri"/>
      <family val="2"/>
    </font>
    <font>
      <b/>
      <vertAlign val="superscript"/>
      <sz val="14"/>
      <color indexed="8"/>
      <name val="Calibri"/>
      <family val="2"/>
    </font>
    <font>
      <b/>
      <sz val="10"/>
      <color indexed="8"/>
      <name val="Calibri"/>
      <family val="2"/>
    </font>
    <font>
      <sz val="10"/>
      <color indexed="8"/>
      <name val="Calibri"/>
      <family val="2"/>
    </font>
    <font>
      <sz val="16"/>
      <color indexed="8"/>
      <name val="Calibri"/>
      <family val="2"/>
    </font>
    <font>
      <sz val="14"/>
      <color indexed="8"/>
      <name val="Calibri"/>
      <family val="2"/>
    </font>
    <font>
      <b/>
      <sz val="22"/>
      <color indexed="9"/>
      <name val="Calibri"/>
      <family val="2"/>
    </font>
    <font>
      <b/>
      <sz val="12"/>
      <color indexed="9"/>
      <name val="Calibri"/>
      <family val="2"/>
    </font>
    <font>
      <b/>
      <sz val="14"/>
      <color theme="0"/>
      <name val="Calibri"/>
      <family val="2"/>
    </font>
    <font>
      <b/>
      <sz val="12"/>
      <color theme="0"/>
      <name val="Calibri"/>
      <family val="2"/>
    </font>
    <font>
      <sz val="12"/>
      <name val="Calibri"/>
      <family val="2"/>
    </font>
    <font>
      <b/>
      <sz val="11"/>
      <name val="Calibri"/>
      <family val="2"/>
      <scheme val="minor"/>
    </font>
    <font>
      <sz val="10"/>
      <name val="Arial"/>
      <family val="2"/>
    </font>
    <font>
      <sz val="10"/>
      <color rgb="FF000000"/>
      <name val="Arial"/>
      <family val="2"/>
    </font>
    <font>
      <sz val="10"/>
      <color rgb="FFFF0000"/>
      <name val="Calibri"/>
      <family val="2"/>
      <scheme val="minor"/>
    </font>
    <font>
      <b/>
      <sz val="10"/>
      <name val="Calibri"/>
      <family val="2"/>
    </font>
    <font>
      <sz val="10"/>
      <name val="Geneva"/>
      <family val="2"/>
    </font>
    <font>
      <b/>
      <sz val="10"/>
      <name val="Geneva"/>
      <family val="2"/>
    </font>
    <font>
      <b/>
      <sz val="11"/>
      <name val="Calibri"/>
      <family val="2"/>
    </font>
    <font>
      <sz val="11"/>
      <name val="Calibri"/>
      <family val="2"/>
    </font>
  </fonts>
  <fills count="19">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1"/>
        <bgColor indexed="62"/>
      </patternFill>
    </fill>
    <fill>
      <patternFill patternType="solid">
        <fgColor indexed="8"/>
        <bgColor indexed="62"/>
      </patternFill>
    </fill>
    <fill>
      <patternFill patternType="solid">
        <fgColor indexed="8"/>
        <bgColor indexed="26"/>
      </patternFill>
    </fill>
    <fill>
      <patternFill patternType="solid">
        <fgColor rgb="FF00B0F0"/>
        <bgColor indexed="26"/>
      </patternFill>
    </fill>
    <fill>
      <patternFill patternType="solid">
        <fgColor indexed="15"/>
        <bgColor indexed="26"/>
      </patternFill>
    </fill>
    <fill>
      <patternFill patternType="solid">
        <fgColor theme="0" tint="-0.499984740745262"/>
        <bgColor indexed="62"/>
      </patternFill>
    </fill>
    <fill>
      <patternFill patternType="solid">
        <fgColor theme="0" tint="-4.9989318521683403E-2"/>
        <bgColor indexed="64"/>
      </patternFill>
    </fill>
    <fill>
      <patternFill patternType="solid">
        <fgColor rgb="FFFF0000"/>
        <bgColor indexed="61"/>
      </patternFill>
    </fill>
    <fill>
      <patternFill patternType="solid">
        <fgColor rgb="FFFFC000"/>
        <bgColor indexed="34"/>
      </patternFill>
    </fill>
    <fill>
      <patternFill patternType="solid">
        <fgColor rgb="FF92D050"/>
        <bgColor indexed="50"/>
      </patternFill>
    </fill>
    <fill>
      <patternFill patternType="solid">
        <fgColor rgb="FF00B050"/>
        <bgColor indexed="57"/>
      </patternFill>
    </fill>
    <fill>
      <patternFill patternType="solid">
        <fgColor theme="0" tint="-0.499984740745262"/>
        <bgColor indexed="64"/>
      </patternFill>
    </fill>
    <fill>
      <patternFill patternType="solid">
        <fgColor theme="0" tint="-0.499984740745262"/>
        <bgColor indexed="41"/>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top style="medium">
        <color indexed="8"/>
      </top>
      <bottom style="thin">
        <color theme="0" tint="-0.34998626667073579"/>
      </bottom>
      <diagonal/>
    </border>
    <border>
      <left style="thin">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style="medium">
        <color indexed="64"/>
      </left>
      <right style="medium">
        <color indexed="64"/>
      </right>
      <top style="medium">
        <color indexed="8"/>
      </top>
      <bottom/>
      <diagonal/>
    </border>
    <border>
      <left style="medium">
        <color indexed="64"/>
      </left>
      <right style="medium">
        <color indexed="64"/>
      </right>
      <top style="medium">
        <color indexed="8"/>
      </top>
      <bottom style="thin">
        <color theme="0" tint="-0.34998626667073579"/>
      </bottom>
      <diagonal/>
    </border>
    <border>
      <left style="medium">
        <color indexed="64"/>
      </left>
      <right/>
      <top style="thin">
        <color theme="0" tint="-0.34998626667073579"/>
      </top>
      <bottom style="thin">
        <color theme="0" tint="-0.34998626667073579"/>
      </bottom>
      <diagonal/>
    </border>
    <border>
      <left style="thin">
        <color indexed="64"/>
      </left>
      <right/>
      <top/>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medium">
        <color indexed="8"/>
      </bottom>
      <diagonal/>
    </border>
    <border>
      <left style="thin">
        <color indexed="64"/>
      </left>
      <right/>
      <top/>
      <bottom style="medium">
        <color indexed="8"/>
      </bottom>
      <diagonal/>
    </border>
    <border>
      <left/>
      <right/>
      <top/>
      <bottom style="medium">
        <color indexed="8"/>
      </bottom>
      <diagonal/>
    </border>
    <border>
      <left/>
      <right style="medium">
        <color indexed="64"/>
      </right>
      <top/>
      <bottom style="medium">
        <color indexed="8"/>
      </bottom>
      <diagonal/>
    </border>
    <border>
      <left style="medium">
        <color indexed="64"/>
      </left>
      <right style="medium">
        <color indexed="64"/>
      </right>
      <top style="thin">
        <color theme="0" tint="-0.34998626667073579"/>
      </top>
      <bottom style="medium">
        <color indexed="8"/>
      </bottom>
      <diagonal/>
    </border>
    <border>
      <left style="thin">
        <color indexed="64"/>
      </left>
      <right/>
      <top style="medium">
        <color indexed="8"/>
      </top>
      <bottom style="thin">
        <color theme="0" tint="-0.34998626667073579"/>
      </bottom>
      <diagonal/>
    </border>
    <border>
      <left/>
      <right/>
      <top style="medium">
        <color indexed="8"/>
      </top>
      <bottom style="thin">
        <color theme="0" tint="-0.34998626667073579"/>
      </bottom>
      <diagonal/>
    </border>
    <border>
      <left/>
      <right style="medium">
        <color indexed="64"/>
      </right>
      <top style="medium">
        <color indexed="8"/>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indexed="64"/>
      </left>
      <right/>
      <top style="thin">
        <color theme="0" tint="-0.34998626667073579"/>
      </top>
      <bottom style="medium">
        <color indexed="8"/>
      </bottom>
      <diagonal/>
    </border>
    <border>
      <left/>
      <right/>
      <top style="thin">
        <color theme="0" tint="-0.34998626667073579"/>
      </top>
      <bottom style="medium">
        <color indexed="8"/>
      </bottom>
      <diagonal/>
    </border>
    <border>
      <left/>
      <right style="medium">
        <color indexed="64"/>
      </right>
      <top style="thin">
        <color theme="0" tint="-0.34998626667073579"/>
      </top>
      <bottom style="medium">
        <color indexed="8"/>
      </bottom>
      <diagonal/>
    </border>
    <border>
      <left style="medium">
        <color indexed="64"/>
      </left>
      <right style="medium">
        <color indexed="64"/>
      </right>
      <top style="medium">
        <color indexed="64"/>
      </top>
      <bottom/>
      <diagonal/>
    </border>
    <border>
      <left style="thin">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right/>
      <top style="medium">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0" fontId="5" fillId="0" borderId="0"/>
  </cellStyleXfs>
  <cellXfs count="185">
    <xf numFmtId="0" fontId="0" fillId="0" borderId="0" xfId="0"/>
    <xf numFmtId="0" fontId="2" fillId="2" borderId="0" xfId="0" applyFont="1" applyFill="1"/>
    <xf numFmtId="0" fontId="2" fillId="2" borderId="0" xfId="0" applyFont="1" applyFill="1" applyAlignment="1">
      <alignment horizontal="center" vertical="center"/>
    </xf>
    <xf numFmtId="0" fontId="2" fillId="0" borderId="0" xfId="0" applyFont="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right" vertical="center"/>
    </xf>
    <xf numFmtId="0" fontId="2" fillId="3" borderId="2" xfId="0" applyFont="1" applyFill="1" applyBorder="1" applyAlignment="1">
      <alignment vertical="center"/>
    </xf>
    <xf numFmtId="164" fontId="4" fillId="4" borderId="2" xfId="0" applyNumberFormat="1" applyFont="1" applyFill="1" applyBorder="1" applyAlignment="1">
      <alignment vertical="center"/>
    </xf>
    <xf numFmtId="164" fontId="4" fillId="3" borderId="2" xfId="0" applyNumberFormat="1" applyFont="1" applyFill="1" applyBorder="1" applyAlignment="1">
      <alignment vertical="center"/>
    </xf>
    <xf numFmtId="0" fontId="4" fillId="3" borderId="3" xfId="0" applyFont="1" applyFill="1" applyBorder="1" applyAlignment="1">
      <alignment horizontal="center" vertical="center"/>
    </xf>
    <xf numFmtId="0" fontId="2" fillId="2" borderId="0" xfId="0" applyFont="1" applyFill="1" applyAlignment="1">
      <alignment vertical="center"/>
    </xf>
    <xf numFmtId="9" fontId="6" fillId="2" borderId="0" xfId="1" applyNumberFormat="1" applyFont="1" applyFill="1" applyBorder="1" applyAlignment="1" applyProtection="1">
      <alignment horizontal="right"/>
    </xf>
    <xf numFmtId="0" fontId="3" fillId="2" borderId="0" xfId="1" applyFont="1" applyFill="1" applyBorder="1" applyAlignment="1" applyProtection="1">
      <alignment horizontal="center" vertical="center"/>
    </xf>
    <xf numFmtId="0" fontId="7" fillId="2" borderId="0" xfId="1" applyFont="1" applyFill="1" applyBorder="1" applyAlignment="1" applyProtection="1">
      <alignment horizontal="center" vertical="center"/>
    </xf>
    <xf numFmtId="0" fontId="2" fillId="2" borderId="0" xfId="0" applyFont="1" applyFill="1" applyBorder="1"/>
    <xf numFmtId="0" fontId="2" fillId="0" borderId="0" xfId="0" applyFont="1" applyFill="1" applyBorder="1"/>
    <xf numFmtId="0" fontId="5" fillId="0" borderId="0" xfId="1" applyFont="1" applyFill="1" applyBorder="1" applyAlignment="1" applyProtection="1">
      <alignment wrapText="1"/>
    </xf>
    <xf numFmtId="9" fontId="6" fillId="0" borderId="0" xfId="1" applyNumberFormat="1" applyFont="1" applyFill="1" applyBorder="1" applyAlignment="1" applyProtection="1">
      <alignment horizontal="right"/>
    </xf>
    <xf numFmtId="0" fontId="8" fillId="0" borderId="4" xfId="1" applyFont="1" applyFill="1" applyBorder="1" applyAlignment="1" applyProtection="1">
      <alignment horizontal="center" vertical="center" wrapText="1"/>
    </xf>
    <xf numFmtId="0" fontId="8" fillId="0" borderId="5" xfId="1" applyFont="1" applyFill="1" applyBorder="1" applyAlignment="1" applyProtection="1">
      <alignment horizontal="center" vertical="center" wrapText="1"/>
    </xf>
    <xf numFmtId="0" fontId="8" fillId="0" borderId="6" xfId="1" applyFont="1" applyFill="1" applyBorder="1" applyAlignment="1" applyProtection="1">
      <alignment horizontal="center" vertical="center" wrapText="1"/>
    </xf>
    <xf numFmtId="0" fontId="10" fillId="0" borderId="0" xfId="1" applyFont="1" applyFill="1" applyBorder="1" applyAlignment="1" applyProtection="1">
      <alignment horizontal="left" vertical="center"/>
    </xf>
    <xf numFmtId="0" fontId="2" fillId="0" borderId="0" xfId="0" applyFont="1" applyFill="1"/>
    <xf numFmtId="0" fontId="12" fillId="0" borderId="8" xfId="1" applyFont="1" applyFill="1" applyBorder="1" applyAlignment="1" applyProtection="1">
      <alignment horizontal="right" vertical="center" wrapText="1"/>
    </xf>
    <xf numFmtId="14" fontId="13" fillId="0" borderId="9" xfId="1" applyNumberFormat="1" applyFont="1" applyFill="1" applyBorder="1" applyAlignment="1" applyProtection="1">
      <alignment horizontal="center" vertical="center"/>
    </xf>
    <xf numFmtId="14" fontId="13" fillId="0" borderId="10" xfId="1" applyNumberFormat="1" applyFont="1" applyFill="1" applyBorder="1" applyAlignment="1" applyProtection="1">
      <alignment horizontal="center" vertical="center"/>
    </xf>
    <xf numFmtId="14" fontId="13" fillId="0" borderId="11" xfId="1" applyNumberFormat="1" applyFont="1" applyFill="1" applyBorder="1" applyAlignment="1" applyProtection="1">
      <alignment horizontal="center" vertical="center"/>
    </xf>
    <xf numFmtId="9" fontId="10" fillId="2" borderId="0" xfId="1" applyNumberFormat="1" applyFont="1" applyFill="1" applyBorder="1" applyAlignment="1" applyProtection="1">
      <alignment horizontal="center" vertical="center"/>
    </xf>
    <xf numFmtId="0" fontId="12" fillId="0" borderId="12" xfId="1" applyFont="1" applyFill="1" applyBorder="1" applyAlignment="1" applyProtection="1">
      <alignment horizontal="right" vertical="center" wrapText="1"/>
    </xf>
    <xf numFmtId="9" fontId="13" fillId="5" borderId="13" xfId="1" applyNumberFormat="1" applyFont="1" applyFill="1" applyBorder="1" applyAlignment="1" applyProtection="1">
      <alignment horizontal="center" vertical="center"/>
    </xf>
    <xf numFmtId="9" fontId="13" fillId="5" borderId="14" xfId="1" applyNumberFormat="1" applyFont="1" applyFill="1" applyBorder="1" applyAlignment="1" applyProtection="1">
      <alignment horizontal="center" vertical="center"/>
    </xf>
    <xf numFmtId="9" fontId="13" fillId="5" borderId="15" xfId="1" applyNumberFormat="1" applyFont="1" applyFill="1" applyBorder="1" applyAlignment="1" applyProtection="1">
      <alignment horizontal="center" vertical="center"/>
    </xf>
    <xf numFmtId="0" fontId="5" fillId="2" borderId="0" xfId="1" applyFont="1" applyFill="1" applyBorder="1" applyAlignment="1" applyProtection="1">
      <alignment horizontal="center" wrapText="1"/>
    </xf>
    <xf numFmtId="0" fontId="10" fillId="2" borderId="0" xfId="1" applyFont="1" applyFill="1" applyBorder="1" applyAlignment="1" applyProtection="1">
      <alignment horizontal="left" vertical="center"/>
    </xf>
    <xf numFmtId="0" fontId="2" fillId="0" borderId="0" xfId="0" applyFont="1"/>
    <xf numFmtId="0" fontId="14" fillId="6" borderId="0" xfId="1" applyFont="1" applyFill="1" applyBorder="1" applyAlignment="1" applyProtection="1">
      <alignment horizontal="left" vertical="center"/>
    </xf>
    <xf numFmtId="0" fontId="14" fillId="0" borderId="18" xfId="1" applyFont="1" applyFill="1" applyBorder="1" applyAlignment="1" applyProtection="1">
      <alignment horizontal="left" vertical="center"/>
    </xf>
    <xf numFmtId="9" fontId="15" fillId="7" borderId="19" xfId="1" applyNumberFormat="1" applyFont="1" applyFill="1" applyBorder="1" applyAlignment="1" applyProtection="1">
      <alignment horizontal="center" vertical="center" wrapText="1"/>
    </xf>
    <xf numFmtId="9" fontId="15" fillId="0" borderId="19" xfId="1" applyNumberFormat="1" applyFont="1" applyFill="1" applyBorder="1" applyAlignment="1" applyProtection="1">
      <alignment horizontal="center" vertical="center" wrapText="1"/>
    </xf>
    <xf numFmtId="9" fontId="15" fillId="8" borderId="20" xfId="1" applyNumberFormat="1" applyFont="1" applyFill="1" applyBorder="1" applyAlignment="1" applyProtection="1">
      <alignment horizontal="center" vertical="center" wrapText="1"/>
    </xf>
    <xf numFmtId="0" fontId="16" fillId="9" borderId="21" xfId="1" applyFont="1" applyFill="1" applyBorder="1" applyAlignment="1" applyProtection="1">
      <alignment horizontal="center" vertical="center" wrapText="1"/>
    </xf>
    <xf numFmtId="0" fontId="17" fillId="0" borderId="18" xfId="1" applyFont="1" applyFill="1" applyBorder="1" applyAlignment="1" applyProtection="1">
      <alignment horizontal="left" vertical="center" wrapText="1"/>
    </xf>
    <xf numFmtId="9" fontId="17" fillId="10" borderId="24" xfId="1" applyNumberFormat="1" applyFont="1" applyFill="1" applyBorder="1" applyAlignment="1" applyProtection="1">
      <alignment horizontal="center" vertical="center"/>
    </xf>
    <xf numFmtId="9" fontId="17" fillId="0" borderId="19" xfId="1" applyNumberFormat="1" applyFont="1" applyFill="1" applyBorder="1" applyAlignment="1" applyProtection="1">
      <alignment horizontal="center" vertical="center"/>
    </xf>
    <xf numFmtId="9" fontId="17" fillId="10" borderId="24" xfId="1" applyNumberFormat="1"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xf>
    <xf numFmtId="0" fontId="0" fillId="0" borderId="18" xfId="0" applyFill="1" applyBorder="1" applyAlignment="1" applyProtection="1">
      <alignment horizontal="left" vertical="center" wrapText="1"/>
    </xf>
    <xf numFmtId="9" fontId="18" fillId="0" borderId="29" xfId="1" applyNumberFormat="1" applyFont="1" applyFill="1" applyBorder="1" applyAlignment="1" applyProtection="1">
      <alignment horizontal="center" vertical="center" wrapText="1"/>
      <protection locked="0"/>
    </xf>
    <xf numFmtId="9" fontId="18" fillId="0" borderId="19" xfId="1" applyNumberFormat="1" applyFont="1" applyFill="1" applyBorder="1" applyAlignment="1" applyProtection="1">
      <alignment horizontal="center" vertical="center" wrapText="1"/>
      <protection locked="0"/>
    </xf>
    <xf numFmtId="9" fontId="18" fillId="0" borderId="30" xfId="1" applyNumberFormat="1" applyFont="1" applyFill="1" applyBorder="1" applyAlignment="1" applyProtection="1">
      <alignment horizontal="left" vertical="center" wrapText="1"/>
      <protection locked="0"/>
    </xf>
    <xf numFmtId="9" fontId="2" fillId="2" borderId="0" xfId="0" applyNumberFormat="1" applyFont="1" applyFill="1"/>
    <xf numFmtId="0" fontId="1" fillId="0" borderId="31" xfId="0" applyFont="1" applyFill="1" applyBorder="1" applyAlignment="1" applyProtection="1">
      <alignment horizontal="center" vertical="center"/>
    </xf>
    <xf numFmtId="0" fontId="0" fillId="0" borderId="18" xfId="0" applyFont="1" applyFill="1" applyBorder="1" applyAlignment="1" applyProtection="1">
      <alignment horizontal="left" vertical="center" wrapText="1"/>
    </xf>
    <xf numFmtId="9" fontId="18" fillId="0" borderId="33" xfId="1" applyNumberFormat="1" applyFont="1" applyFill="1" applyBorder="1" applyAlignment="1" applyProtection="1">
      <alignment horizontal="left" vertical="center" wrapText="1"/>
      <protection locked="0"/>
    </xf>
    <xf numFmtId="0" fontId="1" fillId="0" borderId="34" xfId="0" applyFont="1" applyFill="1" applyBorder="1" applyAlignment="1" applyProtection="1">
      <alignment horizontal="center" vertical="center"/>
    </xf>
    <xf numFmtId="9" fontId="18" fillId="0" borderId="20" xfId="1" applyNumberFormat="1" applyFont="1" applyFill="1" applyBorder="1" applyAlignment="1" applyProtection="1">
      <alignment horizontal="center" vertical="center" wrapText="1"/>
      <protection locked="0"/>
    </xf>
    <xf numFmtId="9" fontId="18" fillId="0" borderId="38" xfId="1" applyNumberFormat="1" applyFont="1" applyFill="1" applyBorder="1" applyAlignment="1" applyProtection="1">
      <alignment horizontal="left" vertical="center" wrapText="1"/>
      <protection locked="0"/>
    </xf>
    <xf numFmtId="9" fontId="18" fillId="0" borderId="30" xfId="1" applyNumberFormat="1" applyFont="1" applyFill="1" applyBorder="1" applyAlignment="1" applyProtection="1">
      <alignment horizontal="center" vertical="center" wrapText="1"/>
      <protection locked="0"/>
    </xf>
    <xf numFmtId="9" fontId="18" fillId="0" borderId="33" xfId="1" applyNumberFormat="1" applyFont="1" applyFill="1" applyBorder="1" applyAlignment="1" applyProtection="1">
      <alignment horizontal="center" vertical="center" wrapText="1"/>
      <protection locked="0"/>
    </xf>
    <xf numFmtId="9" fontId="18" fillId="0" borderId="38" xfId="1" applyNumberFormat="1"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xf>
    <xf numFmtId="0" fontId="0" fillId="0" borderId="18" xfId="0" applyFont="1" applyFill="1" applyBorder="1" applyAlignment="1" applyProtection="1">
      <alignment horizontal="left" vertical="top" wrapText="1"/>
    </xf>
    <xf numFmtId="0" fontId="19" fillId="0" borderId="31" xfId="0" applyFont="1" applyFill="1" applyBorder="1" applyAlignment="1" applyProtection="1">
      <alignment horizontal="center" vertical="center"/>
    </xf>
    <xf numFmtId="0" fontId="19" fillId="0" borderId="34" xfId="0" applyFont="1" applyFill="1" applyBorder="1" applyAlignment="1" applyProtection="1">
      <alignment horizontal="center" vertical="center"/>
    </xf>
    <xf numFmtId="0" fontId="20" fillId="0" borderId="18" xfId="0" applyFont="1" applyFill="1" applyBorder="1" applyAlignment="1" applyProtection="1">
      <alignment horizontal="left" vertical="top" wrapText="1"/>
    </xf>
    <xf numFmtId="9" fontId="15" fillId="7" borderId="48" xfId="1" applyNumberFormat="1" applyFont="1" applyFill="1" applyBorder="1" applyAlignment="1" applyProtection="1">
      <alignment horizontal="center" vertical="center" wrapText="1"/>
    </xf>
    <xf numFmtId="0" fontId="0" fillId="0" borderId="18" xfId="0" applyFill="1" applyBorder="1" applyAlignment="1" applyProtection="1">
      <alignment horizontal="left" vertical="top" wrapText="1"/>
    </xf>
    <xf numFmtId="0" fontId="21" fillId="0" borderId="18" xfId="0" applyFont="1" applyFill="1" applyBorder="1" applyAlignment="1" applyProtection="1">
      <alignment vertical="top" wrapText="1"/>
    </xf>
    <xf numFmtId="0" fontId="21" fillId="0" borderId="18" xfId="0" applyFont="1" applyFill="1" applyBorder="1" applyAlignment="1" applyProtection="1">
      <alignment horizontal="left" vertical="top" wrapText="1"/>
    </xf>
    <xf numFmtId="0" fontId="14" fillId="6" borderId="54" xfId="1" applyFont="1" applyFill="1" applyBorder="1" applyAlignment="1" applyProtection="1">
      <alignment horizontal="left" vertical="center"/>
    </xf>
    <xf numFmtId="0" fontId="19" fillId="0" borderId="25" xfId="0" applyFont="1" applyFill="1" applyBorder="1" applyAlignment="1" applyProtection="1">
      <alignment horizontal="center" vertical="center" wrapText="1"/>
    </xf>
    <xf numFmtId="0" fontId="20" fillId="0" borderId="18" xfId="0" applyFont="1" applyFill="1" applyBorder="1" applyAlignment="1" applyProtection="1">
      <alignment horizontal="left" vertical="center" wrapText="1"/>
    </xf>
    <xf numFmtId="0" fontId="19" fillId="0" borderId="31" xfId="0" applyFont="1" applyFill="1" applyBorder="1" applyAlignment="1" applyProtection="1">
      <alignment horizontal="center" vertical="center" wrapText="1"/>
    </xf>
    <xf numFmtId="0" fontId="19" fillId="0" borderId="34"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left" vertical="center" wrapText="1"/>
    </xf>
    <xf numFmtId="9" fontId="18" fillId="2" borderId="0" xfId="1" applyNumberFormat="1" applyFont="1" applyFill="1" applyBorder="1" applyAlignment="1" applyProtection="1">
      <alignment horizontal="center" vertical="center" wrapText="1"/>
      <protection locked="0"/>
    </xf>
    <xf numFmtId="9" fontId="18" fillId="2" borderId="0" xfId="1" applyNumberFormat="1" applyFont="1" applyFill="1" applyBorder="1" applyAlignment="1" applyProtection="1">
      <alignment horizontal="left" vertical="center" wrapText="1"/>
      <protection locked="0"/>
    </xf>
    <xf numFmtId="0" fontId="2" fillId="0" borderId="55" xfId="0" applyFont="1" applyBorder="1"/>
    <xf numFmtId="0" fontId="2" fillId="0" borderId="56" xfId="0" applyFont="1" applyBorder="1"/>
    <xf numFmtId="0" fontId="2" fillId="0" borderId="57" xfId="0" applyFont="1" applyFill="1" applyBorder="1"/>
    <xf numFmtId="0" fontId="2" fillId="0" borderId="58" xfId="0" applyFont="1" applyBorder="1"/>
    <xf numFmtId="0" fontId="22" fillId="0" borderId="0" xfId="0" applyFont="1" applyBorder="1"/>
    <xf numFmtId="0" fontId="2" fillId="0" borderId="0" xfId="0" applyFont="1" applyBorder="1"/>
    <xf numFmtId="0" fontId="2" fillId="0" borderId="59" xfId="0" applyFont="1" applyFill="1" applyBorder="1"/>
    <xf numFmtId="0" fontId="3" fillId="11" borderId="10" xfId="1" applyFont="1" applyFill="1" applyBorder="1" applyAlignment="1" applyProtection="1">
      <alignment horizontal="center" vertical="center"/>
    </xf>
    <xf numFmtId="0" fontId="23" fillId="12" borderId="10" xfId="1" applyFont="1" applyFill="1" applyBorder="1" applyAlignment="1" applyProtection="1">
      <alignment horizontal="left" vertical="center"/>
    </xf>
    <xf numFmtId="9" fontId="6" fillId="13" borderId="10" xfId="1" applyNumberFormat="1" applyFont="1" applyFill="1" applyBorder="1" applyAlignment="1" applyProtection="1">
      <alignment horizontal="center" vertical="center"/>
    </xf>
    <xf numFmtId="9" fontId="10" fillId="14" borderId="10" xfId="1" applyNumberFormat="1" applyFont="1" applyFill="1" applyBorder="1" applyAlignment="1" applyProtection="1">
      <alignment horizontal="center" vertical="center"/>
    </xf>
    <xf numFmtId="9" fontId="10" fillId="15" borderId="10" xfId="1" applyNumberFormat="1" applyFont="1" applyFill="1" applyBorder="1" applyAlignment="1" applyProtection="1">
      <alignment horizontal="center" vertical="center"/>
    </xf>
    <xf numFmtId="0" fontId="10" fillId="12" borderId="10" xfId="1" applyFont="1" applyFill="1" applyBorder="1" applyAlignment="1" applyProtection="1">
      <alignment horizontal="left" vertical="center"/>
    </xf>
    <xf numFmtId="9" fontId="10" fillId="16" borderId="10" xfId="1" applyNumberFormat="1" applyFont="1" applyFill="1" applyBorder="1" applyAlignment="1" applyProtection="1">
      <alignment horizontal="center" vertical="center"/>
    </xf>
    <xf numFmtId="0" fontId="2" fillId="0" borderId="58" xfId="0" applyFont="1" applyFill="1" applyBorder="1"/>
    <xf numFmtId="9" fontId="10" fillId="0" borderId="0" xfId="1" applyNumberFormat="1" applyFont="1" applyFill="1" applyBorder="1" applyAlignment="1" applyProtection="1">
      <alignment horizontal="center" vertical="center"/>
    </xf>
    <xf numFmtId="0" fontId="2" fillId="17" borderId="10" xfId="0" applyFont="1" applyFill="1" applyBorder="1"/>
    <xf numFmtId="0" fontId="2" fillId="17" borderId="0" xfId="0" applyFont="1" applyFill="1" applyBorder="1"/>
    <xf numFmtId="14" fontId="2" fillId="17" borderId="10" xfId="0" applyNumberFormat="1" applyFont="1" applyFill="1" applyBorder="1" applyAlignment="1">
      <alignment horizontal="center"/>
    </xf>
    <xf numFmtId="0" fontId="2" fillId="0" borderId="59" xfId="0" applyFont="1" applyBorder="1"/>
    <xf numFmtId="0" fontId="24" fillId="18" borderId="10" xfId="1" applyFont="1" applyFill="1" applyBorder="1" applyAlignment="1" applyProtection="1">
      <alignment wrapText="1"/>
    </xf>
    <xf numFmtId="0" fontId="25" fillId="18" borderId="10" xfId="1" applyFont="1" applyFill="1" applyBorder="1" applyAlignment="1" applyProtection="1">
      <alignment wrapText="1"/>
    </xf>
    <xf numFmtId="0" fontId="24" fillId="18" borderId="10" xfId="1" applyFont="1" applyFill="1" applyBorder="1" applyProtection="1"/>
    <xf numFmtId="9" fontId="6" fillId="17" borderId="10" xfId="1" applyNumberFormat="1" applyFont="1" applyFill="1" applyBorder="1" applyAlignment="1" applyProtection="1">
      <alignment horizontal="center"/>
    </xf>
    <xf numFmtId="0" fontId="5" fillId="18" borderId="10" xfId="1" applyFont="1" applyFill="1" applyBorder="1" applyAlignment="1" applyProtection="1">
      <alignment wrapText="1"/>
    </xf>
    <xf numFmtId="0" fontId="26" fillId="18" borderId="10" xfId="1" applyFont="1" applyFill="1" applyBorder="1" applyAlignment="1" applyProtection="1">
      <alignment wrapText="1"/>
    </xf>
    <xf numFmtId="0" fontId="27" fillId="18" borderId="10" xfId="1" applyFont="1" applyFill="1" applyBorder="1" applyProtection="1"/>
    <xf numFmtId="0" fontId="2" fillId="0" borderId="60" xfId="0" applyFont="1" applyBorder="1"/>
    <xf numFmtId="0" fontId="2" fillId="0" borderId="61" xfId="0" applyFont="1" applyBorder="1"/>
    <xf numFmtId="0" fontId="2" fillId="0" borderId="62" xfId="0" applyFont="1" applyBorder="1"/>
    <xf numFmtId="0" fontId="0" fillId="0" borderId="45"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17" fillId="9" borderId="22" xfId="1" applyFont="1" applyFill="1" applyBorder="1" applyAlignment="1" applyProtection="1">
      <alignment horizontal="left" vertical="center" wrapText="1"/>
    </xf>
    <xf numFmtId="0" fontId="17" fillId="9" borderId="23" xfId="1" applyFont="1" applyFill="1" applyBorder="1" applyAlignment="1" applyProtection="1">
      <alignment horizontal="left" vertical="center" wrapText="1"/>
    </xf>
    <xf numFmtId="0" fontId="0" fillId="0" borderId="39" xfId="0" applyFill="1" applyBorder="1" applyAlignment="1" applyProtection="1">
      <alignment horizontal="left" vertical="center" wrapText="1"/>
    </xf>
    <xf numFmtId="0" fontId="0" fillId="0" borderId="40" xfId="0" applyFill="1" applyBorder="1" applyAlignment="1" applyProtection="1">
      <alignment horizontal="left" vertical="center" wrapText="1"/>
    </xf>
    <xf numFmtId="0" fontId="0" fillId="0" borderId="41" xfId="0"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45" xfId="0" applyFill="1" applyBorder="1" applyAlignment="1" applyProtection="1">
      <alignment horizontal="left" vertical="center" wrapText="1"/>
    </xf>
    <xf numFmtId="0" fontId="0" fillId="0" borderId="46" xfId="0" applyFill="1" applyBorder="1" applyAlignment="1" applyProtection="1">
      <alignment horizontal="left" vertical="center" wrapText="1"/>
    </xf>
    <xf numFmtId="0" fontId="0" fillId="0" borderId="47" xfId="0" applyFill="1" applyBorder="1" applyAlignment="1" applyProtection="1">
      <alignment horizontal="left" vertical="center" wrapText="1"/>
    </xf>
    <xf numFmtId="0" fontId="20" fillId="0" borderId="39" xfId="0" applyFont="1" applyFill="1" applyBorder="1" applyAlignment="1" applyProtection="1">
      <alignment horizontal="left" vertical="center" wrapText="1"/>
    </xf>
    <xf numFmtId="0" fontId="20" fillId="0" borderId="40" xfId="0" applyFont="1" applyFill="1" applyBorder="1" applyAlignment="1" applyProtection="1">
      <alignment horizontal="left" vertical="center" wrapText="1"/>
    </xf>
    <xf numFmtId="0" fontId="20" fillId="0" borderId="41" xfId="0" applyFont="1" applyFill="1" applyBorder="1" applyAlignment="1" applyProtection="1">
      <alignment horizontal="left" vertical="center" wrapText="1"/>
    </xf>
    <xf numFmtId="0" fontId="0" fillId="0" borderId="39" xfId="0" applyFont="1" applyFill="1" applyBorder="1" applyAlignment="1" applyProtection="1">
      <alignment horizontal="left" vertical="top" wrapText="1"/>
    </xf>
    <xf numFmtId="0" fontId="0" fillId="0" borderId="40" xfId="0" applyFont="1" applyFill="1" applyBorder="1" applyAlignment="1" applyProtection="1">
      <alignment horizontal="left" vertical="top" wrapText="1"/>
    </xf>
    <xf numFmtId="0" fontId="0" fillId="0" borderId="41" xfId="0" applyFont="1" applyFill="1" applyBorder="1" applyAlignment="1" applyProtection="1">
      <alignment horizontal="left" vertical="top" wrapText="1"/>
    </xf>
    <xf numFmtId="0" fontId="0" fillId="0" borderId="42" xfId="0" applyFill="1" applyBorder="1" applyAlignment="1" applyProtection="1">
      <alignment horizontal="left" vertical="top" wrapText="1"/>
    </xf>
    <xf numFmtId="0" fontId="0" fillId="0" borderId="43" xfId="0" applyFill="1" applyBorder="1" applyAlignment="1" applyProtection="1">
      <alignment horizontal="left" vertical="top" wrapText="1"/>
    </xf>
    <xf numFmtId="0" fontId="0" fillId="0" borderId="44" xfId="0"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39" xfId="0" applyFill="1" applyBorder="1" applyAlignment="1" applyProtection="1">
      <alignment horizontal="left" vertical="top" wrapText="1"/>
    </xf>
    <xf numFmtId="0" fontId="0" fillId="0" borderId="40" xfId="0" applyFill="1" applyBorder="1" applyAlignment="1" applyProtection="1">
      <alignment horizontal="left" vertical="top" wrapText="1"/>
    </xf>
    <xf numFmtId="0" fontId="0" fillId="0" borderId="41" xfId="0"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9" xfId="0" applyFill="1" applyBorder="1" applyAlignment="1" applyProtection="1">
      <alignment horizontal="left" vertical="top" wrapText="1"/>
    </xf>
    <xf numFmtId="0" fontId="0" fillId="0" borderId="50" xfId="0" applyFill="1" applyBorder="1" applyAlignment="1" applyProtection="1">
      <alignment horizontal="left" vertical="top" wrapText="1"/>
    </xf>
    <xf numFmtId="0" fontId="0" fillId="0" borderId="51" xfId="0" applyFill="1" applyBorder="1" applyAlignment="1" applyProtection="1">
      <alignment horizontal="left" vertical="top" wrapText="1"/>
    </xf>
    <xf numFmtId="0" fontId="14" fillId="6" borderId="52" xfId="1" applyFont="1" applyFill="1" applyBorder="1" applyAlignment="1" applyProtection="1">
      <alignment horizontal="left" vertical="center"/>
    </xf>
    <xf numFmtId="0" fontId="14" fillId="6" borderId="53" xfId="1" applyFont="1" applyFill="1" applyBorder="1" applyAlignment="1" applyProtection="1">
      <alignment horizontal="left" vertical="center"/>
    </xf>
    <xf numFmtId="0" fontId="0" fillId="0" borderId="42" xfId="0" applyFill="1" applyBorder="1" applyAlignment="1" applyProtection="1">
      <alignment horizontal="left" vertical="center" wrapText="1"/>
    </xf>
    <xf numFmtId="0" fontId="0" fillId="0" borderId="43" xfId="0" applyFill="1" applyBorder="1" applyAlignment="1" applyProtection="1">
      <alignment horizontal="left" vertical="center" wrapText="1"/>
    </xf>
    <xf numFmtId="0" fontId="0" fillId="0" borderId="44" xfId="0" applyFill="1" applyBorder="1" applyAlignment="1" applyProtection="1">
      <alignment horizontal="left" vertical="center" wrapText="1"/>
    </xf>
    <xf numFmtId="0" fontId="20" fillId="0" borderId="42" xfId="0" applyFont="1" applyFill="1" applyBorder="1" applyAlignment="1" applyProtection="1">
      <alignment horizontal="left" vertical="top" wrapText="1"/>
    </xf>
    <xf numFmtId="0" fontId="20" fillId="0" borderId="43" xfId="0" applyFont="1" applyFill="1" applyBorder="1" applyAlignment="1" applyProtection="1">
      <alignment horizontal="left" vertical="top" wrapText="1"/>
    </xf>
    <xf numFmtId="0" fontId="20" fillId="0" borderId="44" xfId="0" applyFont="1" applyFill="1" applyBorder="1" applyAlignment="1" applyProtection="1">
      <alignment horizontal="left" vertical="top" wrapText="1"/>
    </xf>
    <xf numFmtId="0" fontId="20" fillId="0" borderId="45" xfId="0" applyFont="1" applyFill="1" applyBorder="1" applyAlignment="1" applyProtection="1">
      <alignment horizontal="left" vertical="top" wrapText="1"/>
    </xf>
    <xf numFmtId="0" fontId="20" fillId="0" borderId="46" xfId="0" applyFont="1" applyFill="1" applyBorder="1" applyAlignment="1" applyProtection="1">
      <alignment horizontal="left" vertical="top" wrapText="1"/>
    </xf>
    <xf numFmtId="0" fontId="20" fillId="0" borderId="47" xfId="0" applyFont="1" applyFill="1" applyBorder="1" applyAlignment="1" applyProtection="1">
      <alignment horizontal="left" vertical="top" wrapText="1"/>
    </xf>
    <xf numFmtId="0" fontId="14" fillId="6" borderId="16" xfId="1" applyFont="1" applyFill="1" applyBorder="1" applyAlignment="1" applyProtection="1">
      <alignment horizontal="left" vertical="center"/>
    </xf>
    <xf numFmtId="0" fontId="14" fillId="6" borderId="17" xfId="1" applyFont="1" applyFill="1" applyBorder="1" applyAlignment="1" applyProtection="1">
      <alignment horizontal="left" vertical="center"/>
    </xf>
    <xf numFmtId="0" fontId="0" fillId="0" borderId="45" xfId="0" applyFill="1" applyBorder="1" applyAlignment="1" applyProtection="1">
      <alignment horizontal="left" vertical="top" wrapText="1"/>
    </xf>
    <xf numFmtId="0" fontId="0" fillId="0" borderId="46" xfId="0" applyFill="1" applyBorder="1" applyAlignment="1" applyProtection="1">
      <alignment horizontal="left" vertical="top" wrapText="1"/>
    </xf>
    <xf numFmtId="0" fontId="0" fillId="0" borderId="47" xfId="0" applyFill="1" applyBorder="1" applyAlignment="1" applyProtection="1">
      <alignment horizontal="left" vertical="top" wrapText="1"/>
    </xf>
    <xf numFmtId="0" fontId="21" fillId="0" borderId="39" xfId="0" applyFont="1" applyFill="1" applyBorder="1" applyAlignment="1" applyProtection="1">
      <alignment vertical="top" wrapText="1"/>
    </xf>
    <xf numFmtId="0" fontId="21" fillId="0" borderId="40" xfId="0" applyFont="1" applyFill="1" applyBorder="1" applyAlignment="1" applyProtection="1">
      <alignment vertical="top" wrapText="1"/>
    </xf>
    <xf numFmtId="0" fontId="21" fillId="0" borderId="41" xfId="0" applyFont="1" applyFill="1" applyBorder="1" applyAlignment="1" applyProtection="1">
      <alignment vertical="top" wrapText="1"/>
    </xf>
    <xf numFmtId="0" fontId="21" fillId="0" borderId="45" xfId="0" applyFont="1" applyFill="1" applyBorder="1" applyAlignment="1" applyProtection="1">
      <alignment horizontal="left" vertical="top" wrapText="1"/>
    </xf>
    <xf numFmtId="0" fontId="21" fillId="0" borderId="46" xfId="0" applyFont="1" applyFill="1" applyBorder="1" applyAlignment="1" applyProtection="1">
      <alignment horizontal="left" vertical="top" wrapText="1"/>
    </xf>
    <xf numFmtId="0" fontId="21" fillId="0" borderId="47" xfId="0" applyFont="1" applyFill="1" applyBorder="1" applyAlignment="1" applyProtection="1">
      <alignment horizontal="left" vertical="top" wrapText="1"/>
    </xf>
    <xf numFmtId="0" fontId="20" fillId="0" borderId="39" xfId="0" applyFont="1" applyFill="1" applyBorder="1" applyAlignment="1" applyProtection="1">
      <alignment horizontal="left" vertical="top" wrapText="1"/>
    </xf>
    <xf numFmtId="0" fontId="20" fillId="0" borderId="40" xfId="0" applyFont="1" applyFill="1" applyBorder="1" applyAlignment="1" applyProtection="1">
      <alignment horizontal="left" vertical="top" wrapText="1"/>
    </xf>
    <xf numFmtId="0" fontId="20" fillId="0" borderId="41" xfId="0" applyFont="1" applyFill="1" applyBorder="1" applyAlignment="1" applyProtection="1">
      <alignment horizontal="left" vertical="top" wrapText="1"/>
    </xf>
    <xf numFmtId="0" fontId="0" fillId="0" borderId="32"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35" xfId="0" applyFont="1" applyFill="1" applyBorder="1" applyAlignment="1" applyProtection="1">
      <alignment horizontal="left" vertical="center" wrapText="1"/>
    </xf>
    <xf numFmtId="0" fontId="0" fillId="0" borderId="36" xfId="0" applyFont="1" applyFill="1" applyBorder="1" applyAlignment="1" applyProtection="1">
      <alignment horizontal="left" vertical="center" wrapText="1"/>
    </xf>
    <xf numFmtId="0" fontId="0" fillId="0" borderId="37" xfId="0" applyFont="1" applyFill="1" applyBorder="1" applyAlignment="1" applyProtection="1">
      <alignment horizontal="left" vertical="center" wrapText="1"/>
    </xf>
    <xf numFmtId="0" fontId="0" fillId="0" borderId="26" xfId="0" applyFill="1" applyBorder="1" applyAlignment="1" applyProtection="1">
      <alignment horizontal="left" vertical="center" wrapText="1"/>
    </xf>
    <xf numFmtId="0" fontId="0" fillId="0" borderId="27" xfId="0" applyFill="1" applyBorder="1" applyAlignment="1" applyProtection="1">
      <alignment horizontal="left" vertical="center" wrapText="1"/>
    </xf>
    <xf numFmtId="0" fontId="0" fillId="0" borderId="28" xfId="0" applyFill="1" applyBorder="1" applyAlignment="1" applyProtection="1">
      <alignment horizontal="left" vertical="center" wrapText="1"/>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5" fillId="0" borderId="0" xfId="1" applyFont="1" applyFill="1" applyBorder="1" applyAlignment="1" applyProtection="1">
      <alignment horizontal="left" vertical="top" wrapText="1"/>
    </xf>
    <xf numFmtId="9" fontId="11" fillId="2" borderId="7" xfId="1" applyNumberFormat="1" applyFont="1" applyFill="1" applyBorder="1" applyAlignment="1" applyProtection="1">
      <alignment horizontal="left" wrapText="1"/>
    </xf>
    <xf numFmtId="9" fontId="11" fillId="2" borderId="0" xfId="1" applyNumberFormat="1" applyFont="1" applyFill="1" applyBorder="1" applyAlignment="1" applyProtection="1">
      <alignment horizontal="left" wrapText="1"/>
    </xf>
  </cellXfs>
  <cellStyles count="2">
    <cellStyle name="Excel Built-in Normal" xfId="1"/>
    <cellStyle name="Normal" xfId="0" builtinId="0"/>
  </cellStyles>
  <dxfs count="10">
    <dxf>
      <font>
        <b/>
        <i val="0"/>
        <strike val="0"/>
        <color rgb="FFC00000"/>
      </font>
    </dxf>
    <dxf>
      <font>
        <b/>
        <i val="0"/>
        <strike val="0"/>
        <color rgb="FFFFC000"/>
      </font>
    </dxf>
    <dxf>
      <font>
        <b/>
        <i val="0"/>
        <strike val="0"/>
        <color rgb="FF92D050"/>
      </font>
    </dxf>
    <dxf>
      <font>
        <b/>
        <i val="0"/>
        <strike val="0"/>
        <color rgb="FF00B050"/>
      </font>
    </dxf>
    <dxf>
      <font>
        <b/>
        <i val="0"/>
        <strike val="0"/>
        <color rgb="FFFFC000"/>
      </font>
    </dxf>
    <dxf>
      <font>
        <b/>
        <i val="0"/>
        <strike val="0"/>
        <color rgb="FF92D050"/>
      </font>
    </dxf>
    <dxf>
      <font>
        <b/>
        <i val="0"/>
        <strike val="0"/>
        <color rgb="FF00B050"/>
      </font>
    </dxf>
    <dxf>
      <font>
        <b/>
        <i val="0"/>
        <strike val="0"/>
        <color rgb="FFFFC000"/>
      </font>
    </dxf>
    <dxf>
      <font>
        <b/>
        <i val="0"/>
        <strike val="0"/>
        <color rgb="FF92D050"/>
      </font>
    </dxf>
    <dxf>
      <font>
        <b/>
        <i val="0"/>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fr-FR" sz="1400"/>
              <a:t>Auto-évaluation qualité</a:t>
            </a:r>
          </a:p>
        </c:rich>
      </c:tx>
      <c:layout>
        <c:manualLayout>
          <c:xMode val="edge"/>
          <c:yMode val="edge"/>
          <c:x val="0.27698443174055298"/>
          <c:y val="1.0025062656641603E-2"/>
        </c:manualLayout>
      </c:layout>
      <c:overlay val="0"/>
    </c:title>
    <c:autoTitleDeleted val="0"/>
    <c:plotArea>
      <c:layout>
        <c:manualLayout>
          <c:layoutTarget val="inner"/>
          <c:xMode val="edge"/>
          <c:yMode val="edge"/>
          <c:x val="0.33897316792235505"/>
          <c:y val="0.17473998836394991"/>
          <c:w val="0.47102072672570611"/>
          <c:h val="0.7439989437679726"/>
        </c:manualLayout>
      </c:layout>
      <c:radarChart>
        <c:radarStyle val="filled"/>
        <c:varyColors val="0"/>
        <c:ser>
          <c:idx val="0"/>
          <c:order val="0"/>
          <c:spPr>
            <a:solidFill>
              <a:srgbClr val="00B050"/>
            </a:solidFill>
          </c:spPr>
          <c:cat>
            <c:strLit>
              <c:ptCount val="12"/>
              <c:pt idx="0">
                <c:v>Pertinence</c:v>
              </c:pt>
              <c:pt idx="1">
                <c:v>Changements</c:v>
              </c:pt>
              <c:pt idx="2">
                <c:v>Capacités </c:v>
              </c:pt>
              <c:pt idx="3">
                <c:v>Pérennité</c:v>
              </c:pt>
              <c:pt idx="4">
                <c:v>Gestion</c:v>
              </c:pt>
              <c:pt idx="5">
                <c:v>Efficacité</c:v>
              </c:pt>
              <c:pt idx="6">
                <c:v>Efficience</c:v>
              </c:pt>
              <c:pt idx="7">
                <c:v>Redevabilité </c:v>
              </c:pt>
              <c:pt idx="8">
                <c:v>Participation</c:v>
              </c:pt>
              <c:pt idx="9">
                <c:v>Coopération</c:v>
              </c:pt>
              <c:pt idx="10">
                <c:v>Synergies</c:v>
              </c:pt>
              <c:pt idx="11">
                <c:v>Ethique</c:v>
              </c:pt>
            </c:strLit>
          </c:cat>
          <c:val>
            <c:numRef>
              <c:f>'[1]6. Auto-Eval'!$C$73:$C$84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ser>
          <c:idx val="1"/>
          <c:order val="1"/>
          <c:spPr>
            <a:solidFill>
              <a:srgbClr val="92D050"/>
            </a:solidFill>
          </c:spPr>
          <c:cat>
            <c:strLit>
              <c:ptCount val="12"/>
              <c:pt idx="0">
                <c:v>Pertinence</c:v>
              </c:pt>
              <c:pt idx="1">
                <c:v>Changements</c:v>
              </c:pt>
              <c:pt idx="2">
                <c:v>Capacités </c:v>
              </c:pt>
              <c:pt idx="3">
                <c:v>Pérennité</c:v>
              </c:pt>
              <c:pt idx="4">
                <c:v>Gestion</c:v>
              </c:pt>
              <c:pt idx="5">
                <c:v>Efficacité</c:v>
              </c:pt>
              <c:pt idx="6">
                <c:v>Efficience</c:v>
              </c:pt>
              <c:pt idx="7">
                <c:v>Redevabilité </c:v>
              </c:pt>
              <c:pt idx="8">
                <c:v>Participation</c:v>
              </c:pt>
              <c:pt idx="9">
                <c:v>Coopération</c:v>
              </c:pt>
              <c:pt idx="10">
                <c:v>Synergies</c:v>
              </c:pt>
              <c:pt idx="11">
                <c:v>Ethique</c:v>
              </c:pt>
            </c:strLit>
          </c:cat>
          <c:val>
            <c:numRef>
              <c:f>'[1]6. Auto-Eval'!$D$73:$D$84</c:f>
              <c:numCache>
                <c:formatCode>General</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er>
        <c:ser>
          <c:idx val="2"/>
          <c:order val="2"/>
          <c:spPr>
            <a:solidFill>
              <a:srgbClr val="FFC000"/>
            </a:solidFill>
          </c:spPr>
          <c:cat>
            <c:strLit>
              <c:ptCount val="12"/>
              <c:pt idx="0">
                <c:v>Pertinence</c:v>
              </c:pt>
              <c:pt idx="1">
                <c:v>Changements</c:v>
              </c:pt>
              <c:pt idx="2">
                <c:v>Capacités </c:v>
              </c:pt>
              <c:pt idx="3">
                <c:v>Pérennité</c:v>
              </c:pt>
              <c:pt idx="4">
                <c:v>Gestion</c:v>
              </c:pt>
              <c:pt idx="5">
                <c:v>Efficacité</c:v>
              </c:pt>
              <c:pt idx="6">
                <c:v>Efficience</c:v>
              </c:pt>
              <c:pt idx="7">
                <c:v>Redevabilité </c:v>
              </c:pt>
              <c:pt idx="8">
                <c:v>Participation</c:v>
              </c:pt>
              <c:pt idx="9">
                <c:v>Coopération</c:v>
              </c:pt>
              <c:pt idx="10">
                <c:v>Synergies</c:v>
              </c:pt>
              <c:pt idx="11">
                <c:v>Ethique</c:v>
              </c:pt>
            </c:strLit>
          </c:cat>
          <c:val>
            <c:numRef>
              <c:f>'[1]6. Auto-Eval'!$E$73:$E$84</c:f>
              <c:numCache>
                <c:formatCode>General</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er>
        <c:ser>
          <c:idx val="3"/>
          <c:order val="3"/>
          <c:spPr>
            <a:solidFill>
              <a:srgbClr val="FF0000"/>
            </a:solidFill>
          </c:spPr>
          <c:cat>
            <c:strLit>
              <c:ptCount val="12"/>
              <c:pt idx="0">
                <c:v>Pertinence</c:v>
              </c:pt>
              <c:pt idx="1">
                <c:v>Changements</c:v>
              </c:pt>
              <c:pt idx="2">
                <c:v>Capacités </c:v>
              </c:pt>
              <c:pt idx="3">
                <c:v>Pérennité</c:v>
              </c:pt>
              <c:pt idx="4">
                <c:v>Gestion</c:v>
              </c:pt>
              <c:pt idx="5">
                <c:v>Efficacité</c:v>
              </c:pt>
              <c:pt idx="6">
                <c:v>Efficience</c:v>
              </c:pt>
              <c:pt idx="7">
                <c:v>Redevabilité </c:v>
              </c:pt>
              <c:pt idx="8">
                <c:v>Participation</c:v>
              </c:pt>
              <c:pt idx="9">
                <c:v>Coopération</c:v>
              </c:pt>
              <c:pt idx="10">
                <c:v>Synergies</c:v>
              </c:pt>
              <c:pt idx="11">
                <c:v>Ethique</c:v>
              </c:pt>
            </c:strLit>
          </c:cat>
          <c:val>
            <c:numRef>
              <c:f>'[1]6. Auto-Eval'!$F$73:$F$84</c:f>
              <c:numCache>
                <c:formatCode>General</c:formatCode>
                <c:ptCount val="12"/>
                <c:pt idx="0">
                  <c:v>0.30000000000000004</c:v>
                </c:pt>
                <c:pt idx="1">
                  <c:v>0.30000000000000004</c:v>
                </c:pt>
                <c:pt idx="2">
                  <c:v>0.30000000000000004</c:v>
                </c:pt>
                <c:pt idx="3">
                  <c:v>0.30000000000000004</c:v>
                </c:pt>
                <c:pt idx="4">
                  <c:v>0.30000000000000004</c:v>
                </c:pt>
                <c:pt idx="5">
                  <c:v>0.30000000000000004</c:v>
                </c:pt>
                <c:pt idx="6">
                  <c:v>0.30000000000000004</c:v>
                </c:pt>
                <c:pt idx="7">
                  <c:v>0.30000000000000004</c:v>
                </c:pt>
                <c:pt idx="8">
                  <c:v>0.30000000000000004</c:v>
                </c:pt>
                <c:pt idx="9">
                  <c:v>0.30000000000000004</c:v>
                </c:pt>
                <c:pt idx="10">
                  <c:v>0.30000000000000004</c:v>
                </c:pt>
                <c:pt idx="11">
                  <c:v>0.30000000000000004</c:v>
                </c:pt>
              </c:numCache>
            </c:numRef>
          </c:val>
        </c:ser>
        <c:ser>
          <c:idx val="4"/>
          <c:order val="4"/>
          <c:cat>
            <c:strLit>
              <c:ptCount val="12"/>
              <c:pt idx="0">
                <c:v>Pertinence</c:v>
              </c:pt>
              <c:pt idx="1">
                <c:v>Changements</c:v>
              </c:pt>
              <c:pt idx="2">
                <c:v>Capacités </c:v>
              </c:pt>
              <c:pt idx="3">
                <c:v>Pérennité</c:v>
              </c:pt>
              <c:pt idx="4">
                <c:v>Gestion</c:v>
              </c:pt>
              <c:pt idx="5">
                <c:v>Efficacité</c:v>
              </c:pt>
              <c:pt idx="6">
                <c:v>Efficience</c:v>
              </c:pt>
              <c:pt idx="7">
                <c:v>Redevabilité </c:v>
              </c:pt>
              <c:pt idx="8">
                <c:v>Participation</c:v>
              </c:pt>
              <c:pt idx="9">
                <c:v>Coopération</c:v>
              </c:pt>
              <c:pt idx="10">
                <c:v>Synergies</c:v>
              </c:pt>
              <c:pt idx="11">
                <c:v>Ethique</c:v>
              </c:pt>
            </c:strLit>
          </c:cat>
          <c:val>
            <c:numRef>
              <c:f>'[1]6. Auto-Eval'!$G$73:$G$84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5"/>
          <c:order val="5"/>
          <c:tx>
            <c:strRef>
              <c:f>'[1]6. Auto-Eval'!$J$72</c:f>
              <c:strCache>
                <c:ptCount val="1"/>
                <c:pt idx="0">
                  <c:v>16783</c:v>
                </c:pt>
              </c:strCache>
            </c:strRef>
          </c:tx>
          <c:spPr>
            <a:noFill/>
            <a:ln w="31750">
              <a:solidFill>
                <a:srgbClr val="0070C0"/>
              </a:solidFill>
            </a:ln>
          </c:spPr>
          <c:cat>
            <c:strLit>
              <c:ptCount val="12"/>
              <c:pt idx="0">
                <c:v>Pertinence</c:v>
              </c:pt>
              <c:pt idx="1">
                <c:v>Changements</c:v>
              </c:pt>
              <c:pt idx="2">
                <c:v>Capacités </c:v>
              </c:pt>
              <c:pt idx="3">
                <c:v>Pérennité</c:v>
              </c:pt>
              <c:pt idx="4">
                <c:v>Gestion</c:v>
              </c:pt>
              <c:pt idx="5">
                <c:v>Efficacité</c:v>
              </c:pt>
              <c:pt idx="6">
                <c:v>Efficience</c:v>
              </c:pt>
              <c:pt idx="7">
                <c:v>Redevabilité </c:v>
              </c:pt>
              <c:pt idx="8">
                <c:v>Participation</c:v>
              </c:pt>
              <c:pt idx="9">
                <c:v>Coopération</c:v>
              </c:pt>
              <c:pt idx="10">
                <c:v>Synergies</c:v>
              </c:pt>
              <c:pt idx="11">
                <c:v>Ethique</c:v>
              </c:pt>
            </c:strLit>
          </c:cat>
          <c:val>
            <c:numRef>
              <c:f>'[1]6. Auto-Eval'!$J$73:$J$84</c:f>
              <c:numCache>
                <c:formatCode>General</c:formatCode>
                <c:ptCount val="12"/>
                <c:pt idx="0">
                  <c:v>0.33</c:v>
                </c:pt>
                <c:pt idx="1">
                  <c:v>0.33</c:v>
                </c:pt>
                <c:pt idx="2">
                  <c:v>0.33</c:v>
                </c:pt>
                <c:pt idx="3">
                  <c:v>0.33</c:v>
                </c:pt>
                <c:pt idx="4">
                  <c:v>0.33</c:v>
                </c:pt>
                <c:pt idx="5">
                  <c:v>0.33</c:v>
                </c:pt>
                <c:pt idx="6">
                  <c:v>0.33</c:v>
                </c:pt>
                <c:pt idx="7">
                  <c:v>0.33</c:v>
                </c:pt>
                <c:pt idx="8">
                  <c:v>0.33</c:v>
                </c:pt>
                <c:pt idx="9">
                  <c:v>0.33</c:v>
                </c:pt>
                <c:pt idx="10">
                  <c:v>0.33</c:v>
                </c:pt>
                <c:pt idx="11">
                  <c:v>0.55333333333333334</c:v>
                </c:pt>
              </c:numCache>
            </c:numRef>
          </c:val>
        </c:ser>
        <c:ser>
          <c:idx val="6"/>
          <c:order val="6"/>
          <c:tx>
            <c:strRef>
              <c:f>'[1]6. Auto-Eval'!$K$72</c:f>
              <c:strCache>
                <c:ptCount val="1"/>
                <c:pt idx="0">
                  <c:v>35045</c:v>
                </c:pt>
              </c:strCache>
            </c:strRef>
          </c:tx>
          <c:spPr>
            <a:noFill/>
            <a:ln w="31750">
              <a:solidFill>
                <a:srgbClr val="002060"/>
              </a:solidFill>
            </a:ln>
          </c:spPr>
          <c:cat>
            <c:strLit>
              <c:ptCount val="12"/>
              <c:pt idx="0">
                <c:v>Pertinence</c:v>
              </c:pt>
              <c:pt idx="1">
                <c:v>Changements</c:v>
              </c:pt>
              <c:pt idx="2">
                <c:v>Capacités </c:v>
              </c:pt>
              <c:pt idx="3">
                <c:v>Pérennité</c:v>
              </c:pt>
              <c:pt idx="4">
                <c:v>Gestion</c:v>
              </c:pt>
              <c:pt idx="5">
                <c:v>Efficacité</c:v>
              </c:pt>
              <c:pt idx="6">
                <c:v>Efficience</c:v>
              </c:pt>
              <c:pt idx="7">
                <c:v>Redevabilité </c:v>
              </c:pt>
              <c:pt idx="8">
                <c:v>Participation</c:v>
              </c:pt>
              <c:pt idx="9">
                <c:v>Coopération</c:v>
              </c:pt>
              <c:pt idx="10">
                <c:v>Synergies</c:v>
              </c:pt>
              <c:pt idx="11">
                <c:v>Ethique</c:v>
              </c:pt>
            </c:strLit>
          </c:cat>
          <c:val>
            <c:numRef>
              <c:f>'[1]6. Auto-Eval'!$K$73:$K$84</c:f>
              <c:numCache>
                <c:formatCode>General</c:formatCode>
                <c:ptCount val="12"/>
                <c:pt idx="0">
                  <c:v>0.88666666666666671</c:v>
                </c:pt>
                <c:pt idx="1">
                  <c:v>0</c:v>
                </c:pt>
                <c:pt idx="2">
                  <c:v>0</c:v>
                </c:pt>
                <c:pt idx="3">
                  <c:v>0</c:v>
                </c:pt>
                <c:pt idx="4">
                  <c:v>0</c:v>
                </c:pt>
                <c:pt idx="5">
                  <c:v>0</c:v>
                </c:pt>
                <c:pt idx="6">
                  <c:v>0</c:v>
                </c:pt>
                <c:pt idx="7">
                  <c:v>0</c:v>
                </c:pt>
                <c:pt idx="8">
                  <c:v>0</c:v>
                </c:pt>
                <c:pt idx="9">
                  <c:v>0</c:v>
                </c:pt>
                <c:pt idx="10">
                  <c:v>0</c:v>
                </c:pt>
                <c:pt idx="11">
                  <c:v>0</c:v>
                </c:pt>
              </c:numCache>
            </c:numRef>
          </c:val>
        </c:ser>
        <c:ser>
          <c:idx val="7"/>
          <c:order val="7"/>
          <c:tx>
            <c:strRef>
              <c:f>'[1]6. Auto-Eval'!$L$72</c:f>
              <c:strCache>
                <c:ptCount val="1"/>
                <c:pt idx="0">
                  <c:v>42750</c:v>
                </c:pt>
              </c:strCache>
            </c:strRef>
          </c:tx>
          <c:spPr>
            <a:noFill/>
            <a:ln w="31750">
              <a:solidFill>
                <a:srgbClr val="7030A0"/>
              </a:solidFill>
            </a:ln>
          </c:spPr>
          <c:cat>
            <c:strLit>
              <c:ptCount val="12"/>
              <c:pt idx="0">
                <c:v>Pertinence</c:v>
              </c:pt>
              <c:pt idx="1">
                <c:v>Changements</c:v>
              </c:pt>
              <c:pt idx="2">
                <c:v>Capacités </c:v>
              </c:pt>
              <c:pt idx="3">
                <c:v>Pérennité</c:v>
              </c:pt>
              <c:pt idx="4">
                <c:v>Gestion</c:v>
              </c:pt>
              <c:pt idx="5">
                <c:v>Efficacité</c:v>
              </c:pt>
              <c:pt idx="6">
                <c:v>Efficience</c:v>
              </c:pt>
              <c:pt idx="7">
                <c:v>Redevabilité </c:v>
              </c:pt>
              <c:pt idx="8">
                <c:v>Participation</c:v>
              </c:pt>
              <c:pt idx="9">
                <c:v>Coopération</c:v>
              </c:pt>
              <c:pt idx="10">
                <c:v>Synergies</c:v>
              </c:pt>
              <c:pt idx="11">
                <c:v>Ethique</c:v>
              </c:pt>
            </c:strLit>
          </c:cat>
          <c:val>
            <c:numRef>
              <c:f>'[1]6. Auto-Eval'!$L$73:$L$84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56403456"/>
        <c:axId val="56404992"/>
      </c:radarChart>
      <c:catAx>
        <c:axId val="56403456"/>
        <c:scaling>
          <c:orientation val="minMax"/>
        </c:scaling>
        <c:delete val="0"/>
        <c:axPos val="b"/>
        <c:majorGridlines/>
        <c:numFmt formatCode="General" sourceLinked="1"/>
        <c:majorTickMark val="out"/>
        <c:minorTickMark val="none"/>
        <c:tickLblPos val="nextTo"/>
        <c:txPr>
          <a:bodyPr rot="0" vert="horz"/>
          <a:lstStyle/>
          <a:p>
            <a:pPr>
              <a:defRPr sz="800" b="1"/>
            </a:pPr>
            <a:endParaRPr lang="fr-FR"/>
          </a:p>
        </c:txPr>
        <c:crossAx val="56404992"/>
        <c:crossesAt val="0"/>
        <c:auto val="0"/>
        <c:lblAlgn val="ctr"/>
        <c:lblOffset val="100"/>
        <c:noMultiLvlLbl val="0"/>
      </c:catAx>
      <c:valAx>
        <c:axId val="56404992"/>
        <c:scaling>
          <c:orientation val="minMax"/>
          <c:max val="1"/>
          <c:min val="0"/>
        </c:scaling>
        <c:delete val="0"/>
        <c:axPos val="l"/>
        <c:numFmt formatCode="0%" sourceLinked="0"/>
        <c:majorTickMark val="cross"/>
        <c:minorTickMark val="none"/>
        <c:tickLblPos val="nextTo"/>
        <c:txPr>
          <a:bodyPr rot="0" vert="horz"/>
          <a:lstStyle/>
          <a:p>
            <a:pPr>
              <a:defRPr sz="800" b="1"/>
            </a:pPr>
            <a:endParaRPr lang="fr-FR"/>
          </a:p>
        </c:txPr>
        <c:crossAx val="56403456"/>
        <c:crosses val="autoZero"/>
        <c:crossBetween val="midCat"/>
      </c:valAx>
    </c:plotArea>
    <c:legend>
      <c:legendPos val="l"/>
      <c:legendEntry>
        <c:idx val="0"/>
        <c:delete val="1"/>
      </c:legendEntry>
      <c:legendEntry>
        <c:idx val="1"/>
        <c:delete val="1"/>
      </c:legendEntry>
      <c:legendEntry>
        <c:idx val="2"/>
        <c:delete val="1"/>
      </c:legendEntry>
      <c:legendEntry>
        <c:idx val="3"/>
        <c:delete val="1"/>
      </c:legendEntry>
      <c:legendEntry>
        <c:idx val="4"/>
        <c:delete val="1"/>
      </c:legendEntry>
      <c:overlay val="0"/>
      <c:txPr>
        <a:bodyPr/>
        <a:lstStyle/>
        <a:p>
          <a:pPr>
            <a:defRPr sz="800"/>
          </a:pPr>
          <a:endParaRPr lang="fr-FR"/>
        </a:p>
      </c:txPr>
    </c:legend>
    <c:plotVisOnly val="1"/>
    <c:dispBlanksAs val="gap"/>
    <c:showDLblsOverMax val="0"/>
  </c:chart>
  <c:printSettings>
    <c:headerFooter alignWithMargins="0"/>
    <c:pageMargins b="0.98425196899999978" l="0.78740157499999996" r="0.78740157499999996" t="0.98425196899999978"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2257425</xdr:colOff>
      <xdr:row>7</xdr:row>
      <xdr:rowOff>0</xdr:rowOff>
    </xdr:from>
    <xdr:to>
      <xdr:col>3</xdr:col>
      <xdr:colOff>0</xdr:colOff>
      <xdr:row>7</xdr:row>
      <xdr:rowOff>228600</xdr:rowOff>
    </xdr:to>
    <xdr:pic>
      <xdr:nvPicPr>
        <xdr:cNvPr id="2" name="Picture 8" descr="clip_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0" y="18954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2266950</xdr:colOff>
      <xdr:row>7</xdr:row>
      <xdr:rowOff>0</xdr:rowOff>
    </xdr:from>
    <xdr:to>
      <xdr:col>3</xdr:col>
      <xdr:colOff>0</xdr:colOff>
      <xdr:row>7</xdr:row>
      <xdr:rowOff>333375</xdr:rowOff>
    </xdr:to>
    <xdr:pic>
      <xdr:nvPicPr>
        <xdr:cNvPr id="3" name="Picture 12" descr="clip_image00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9350" y="18954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84667</xdr:colOff>
      <xdr:row>3</xdr:row>
      <xdr:rowOff>42332</xdr:rowOff>
    </xdr:from>
    <xdr:to>
      <xdr:col>13</xdr:col>
      <xdr:colOff>402165</xdr:colOff>
      <xdr:row>3</xdr:row>
      <xdr:rowOff>433915</xdr:rowOff>
    </xdr:to>
    <xdr:sp macro="" textlink="">
      <xdr:nvSpPr>
        <xdr:cNvPr id="4" name="Flèche à angle droit 7"/>
        <xdr:cNvSpPr/>
      </xdr:nvSpPr>
      <xdr:spPr>
        <a:xfrm rot="16200000">
          <a:off x="11706224" y="784225"/>
          <a:ext cx="391583" cy="317498"/>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1037167</xdr:colOff>
      <xdr:row>59</xdr:row>
      <xdr:rowOff>169334</xdr:rowOff>
    </xdr:from>
    <xdr:to>
      <xdr:col>13</xdr:col>
      <xdr:colOff>201084</xdr:colOff>
      <xdr:row>69</xdr:row>
      <xdr:rowOff>113241</xdr:rowOff>
    </xdr:to>
    <xdr:graphicFrame macro="">
      <xdr:nvGraphicFramePr>
        <xdr:cNvPr id="5" name="Chart 3" descr="Ce graphique trace, grâce aux données de l'auto-évaluation, le niveau d'accomplissement de chacun des 12 critères du référentiel qualité" title="Graphique Auto-évaluation"/>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drab\AppData\Local\Microsoft\Windows\Temporary%20Internet%20Files\Content.Outlook\9FQ3S26C\D-PMBox%202%200%20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1. PM Board"/>
      <sheetName val="2. Info"/>
      <sheetName val="3. Planif. activités"/>
      <sheetName val="4. Appro"/>
      <sheetName val="5. Indicateurs"/>
      <sheetName val="6. Auto-Eval"/>
      <sheetName val="7. Planif. repères"/>
      <sheetName val="8. RH "/>
      <sheetName val="9. Risques"/>
      <sheetName val="10. Acteurs"/>
      <sheetName val="11. Livrables"/>
      <sheetName val="12. Recommandations"/>
    </sheetNames>
    <sheetDataSet>
      <sheetData sheetId="0"/>
      <sheetData sheetId="1"/>
      <sheetData sheetId="2"/>
      <sheetData sheetId="3"/>
      <sheetData sheetId="4"/>
      <sheetData sheetId="5"/>
      <sheetData sheetId="6">
        <row r="72">
          <cell r="J72">
            <v>16783</v>
          </cell>
          <cell r="K72">
            <v>35045</v>
          </cell>
          <cell r="L72">
            <v>42750</v>
          </cell>
        </row>
        <row r="73">
          <cell r="C73">
            <v>1</v>
          </cell>
          <cell r="D73">
            <v>0.8</v>
          </cell>
          <cell r="E73">
            <v>0.5</v>
          </cell>
          <cell r="F73">
            <v>0.30000000000000004</v>
          </cell>
          <cell r="G73">
            <v>0</v>
          </cell>
          <cell r="J73">
            <v>0.33</v>
          </cell>
          <cell r="K73">
            <v>0.88666666666666671</v>
          </cell>
          <cell r="L73">
            <v>0</v>
          </cell>
        </row>
        <row r="74">
          <cell r="C74">
            <v>1</v>
          </cell>
          <cell r="D74">
            <v>0.8</v>
          </cell>
          <cell r="E74">
            <v>0.5</v>
          </cell>
          <cell r="F74">
            <v>0.30000000000000004</v>
          </cell>
          <cell r="G74">
            <v>0</v>
          </cell>
          <cell r="J74">
            <v>0.33</v>
          </cell>
          <cell r="K74">
            <v>0</v>
          </cell>
          <cell r="L74">
            <v>0</v>
          </cell>
        </row>
        <row r="75">
          <cell r="C75">
            <v>1</v>
          </cell>
          <cell r="D75">
            <v>0.8</v>
          </cell>
          <cell r="E75">
            <v>0.5</v>
          </cell>
          <cell r="F75">
            <v>0.30000000000000004</v>
          </cell>
          <cell r="G75">
            <v>0</v>
          </cell>
          <cell r="J75">
            <v>0.33</v>
          </cell>
          <cell r="K75">
            <v>0</v>
          </cell>
          <cell r="L75">
            <v>0</v>
          </cell>
        </row>
        <row r="76">
          <cell r="C76">
            <v>1</v>
          </cell>
          <cell r="D76">
            <v>0.8</v>
          </cell>
          <cell r="E76">
            <v>0.5</v>
          </cell>
          <cell r="F76">
            <v>0.30000000000000004</v>
          </cell>
          <cell r="G76">
            <v>0</v>
          </cell>
          <cell r="J76">
            <v>0.33</v>
          </cell>
          <cell r="K76">
            <v>0</v>
          </cell>
          <cell r="L76">
            <v>0</v>
          </cell>
        </row>
        <row r="77">
          <cell r="C77">
            <v>1</v>
          </cell>
          <cell r="D77">
            <v>0.8</v>
          </cell>
          <cell r="E77">
            <v>0.5</v>
          </cell>
          <cell r="F77">
            <v>0.30000000000000004</v>
          </cell>
          <cell r="G77">
            <v>0</v>
          </cell>
          <cell r="J77">
            <v>0.33</v>
          </cell>
          <cell r="K77">
            <v>0</v>
          </cell>
          <cell r="L77">
            <v>0</v>
          </cell>
        </row>
        <row r="78">
          <cell r="C78">
            <v>1</v>
          </cell>
          <cell r="D78">
            <v>0.8</v>
          </cell>
          <cell r="E78">
            <v>0.5</v>
          </cell>
          <cell r="F78">
            <v>0.30000000000000004</v>
          </cell>
          <cell r="G78">
            <v>0</v>
          </cell>
          <cell r="J78">
            <v>0.33</v>
          </cell>
          <cell r="K78">
            <v>0</v>
          </cell>
          <cell r="L78">
            <v>0</v>
          </cell>
        </row>
        <row r="79">
          <cell r="C79">
            <v>1</v>
          </cell>
          <cell r="D79">
            <v>0.8</v>
          </cell>
          <cell r="E79">
            <v>0.5</v>
          </cell>
          <cell r="F79">
            <v>0.30000000000000004</v>
          </cell>
          <cell r="G79">
            <v>0</v>
          </cell>
          <cell r="J79">
            <v>0.33</v>
          </cell>
          <cell r="K79">
            <v>0</v>
          </cell>
          <cell r="L79">
            <v>0</v>
          </cell>
        </row>
        <row r="80">
          <cell r="C80">
            <v>1</v>
          </cell>
          <cell r="D80">
            <v>0.8</v>
          </cell>
          <cell r="E80">
            <v>0.5</v>
          </cell>
          <cell r="F80">
            <v>0.30000000000000004</v>
          </cell>
          <cell r="G80">
            <v>0</v>
          </cell>
          <cell r="J80">
            <v>0.33</v>
          </cell>
          <cell r="K80">
            <v>0</v>
          </cell>
          <cell r="L80">
            <v>0</v>
          </cell>
        </row>
        <row r="81">
          <cell r="C81">
            <v>1</v>
          </cell>
          <cell r="D81">
            <v>0.8</v>
          </cell>
          <cell r="E81">
            <v>0.5</v>
          </cell>
          <cell r="F81">
            <v>0.30000000000000004</v>
          </cell>
          <cell r="G81">
            <v>0</v>
          </cell>
          <cell r="J81">
            <v>0.33</v>
          </cell>
          <cell r="K81">
            <v>0</v>
          </cell>
          <cell r="L81">
            <v>0</v>
          </cell>
        </row>
        <row r="82">
          <cell r="C82">
            <v>1</v>
          </cell>
          <cell r="D82">
            <v>0.8</v>
          </cell>
          <cell r="E82">
            <v>0.5</v>
          </cell>
          <cell r="F82">
            <v>0.30000000000000004</v>
          </cell>
          <cell r="G82">
            <v>0</v>
          </cell>
          <cell r="J82">
            <v>0.33</v>
          </cell>
          <cell r="K82">
            <v>0</v>
          </cell>
          <cell r="L82">
            <v>0</v>
          </cell>
        </row>
        <row r="83">
          <cell r="C83">
            <v>1</v>
          </cell>
          <cell r="D83">
            <v>0.8</v>
          </cell>
          <cell r="E83">
            <v>0.5</v>
          </cell>
          <cell r="F83">
            <v>0.30000000000000004</v>
          </cell>
          <cell r="G83">
            <v>0</v>
          </cell>
          <cell r="J83">
            <v>0.33</v>
          </cell>
          <cell r="K83">
            <v>0</v>
          </cell>
          <cell r="L83">
            <v>0</v>
          </cell>
        </row>
        <row r="84">
          <cell r="C84">
            <v>1</v>
          </cell>
          <cell r="D84">
            <v>0.8</v>
          </cell>
          <cell r="E84">
            <v>0.5</v>
          </cell>
          <cell r="F84">
            <v>0.30000000000000004</v>
          </cell>
          <cell r="G84">
            <v>0</v>
          </cell>
          <cell r="J84">
            <v>0.55333333333333334</v>
          </cell>
          <cell r="K84">
            <v>0</v>
          </cell>
          <cell r="L84">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tabSelected="1" workbookViewId="0">
      <selection activeCell="F64" sqref="F64"/>
    </sheetView>
  </sheetViews>
  <sheetFormatPr baseColWidth="10" defaultColWidth="11.42578125" defaultRowHeight="12.75"/>
  <cols>
    <col min="1" max="1" width="2.28515625" style="34" customWidth="1"/>
    <col min="2" max="2" width="18.28515625" style="34" customWidth="1"/>
    <col min="3" max="8" width="15.7109375" style="34" customWidth="1"/>
    <col min="9" max="9" width="1.28515625" style="34" customWidth="1"/>
    <col min="10" max="11" width="19.28515625" style="34" customWidth="1"/>
    <col min="12" max="12" width="19" style="34" customWidth="1"/>
    <col min="13" max="13" width="1.140625" style="34" customWidth="1"/>
    <col min="14" max="14" width="52.42578125" style="34" customWidth="1"/>
    <col min="15" max="15" width="14.28515625" style="1" customWidth="1"/>
    <col min="16" max="16" width="11.42578125" style="1"/>
    <col min="17" max="17" width="19.7109375" style="1" customWidth="1"/>
    <col min="18" max="22" width="11.42578125" style="1"/>
    <col min="23" max="16384" width="11.42578125" style="34"/>
  </cols>
  <sheetData>
    <row r="1" spans="1:22" s="1" customFormat="1">
      <c r="N1" s="2"/>
    </row>
    <row r="2" spans="1:22" s="3" customFormat="1" ht="35.25" customHeight="1">
      <c r="B2" s="180" t="s">
        <v>0</v>
      </c>
      <c r="C2" s="181"/>
      <c r="D2" s="4"/>
      <c r="E2" s="4"/>
      <c r="F2" s="5"/>
      <c r="G2" s="5"/>
      <c r="H2" s="6"/>
      <c r="I2" s="5"/>
      <c r="J2" s="6"/>
      <c r="K2" s="5" t="s">
        <v>1</v>
      </c>
      <c r="L2" s="7">
        <v>42492</v>
      </c>
      <c r="M2" s="8"/>
      <c r="N2" s="9"/>
      <c r="O2" s="10"/>
      <c r="P2" s="10"/>
      <c r="Q2" s="10"/>
      <c r="R2" s="10"/>
      <c r="S2" s="10"/>
      <c r="T2" s="10"/>
      <c r="U2" s="10"/>
      <c r="V2" s="10"/>
    </row>
    <row r="3" spans="1:22" s="1" customFormat="1" ht="7.5" customHeight="1" thickBot="1">
      <c r="I3" s="11"/>
      <c r="L3" s="12"/>
      <c r="M3" s="12"/>
      <c r="N3" s="13"/>
      <c r="O3" s="14"/>
    </row>
    <row r="4" spans="1:22" s="22" customFormat="1" ht="37.5" customHeight="1" thickBot="1">
      <c r="A4" s="15"/>
      <c r="B4" s="182" t="s">
        <v>2</v>
      </c>
      <c r="C4" s="182"/>
      <c r="D4" s="182"/>
      <c r="E4" s="182"/>
      <c r="F4" s="182"/>
      <c r="G4" s="182"/>
      <c r="H4" s="16"/>
      <c r="I4" s="17"/>
      <c r="J4" s="18" t="s">
        <v>3</v>
      </c>
      <c r="K4" s="19" t="s">
        <v>4</v>
      </c>
      <c r="L4" s="20" t="s">
        <v>5</v>
      </c>
      <c r="M4" s="21"/>
      <c r="N4" s="183" t="s">
        <v>6</v>
      </c>
      <c r="O4" s="14"/>
      <c r="P4" s="1"/>
      <c r="Q4" s="1"/>
      <c r="R4" s="1"/>
      <c r="S4" s="1"/>
      <c r="T4" s="1"/>
      <c r="U4" s="1"/>
      <c r="V4" s="1"/>
    </row>
    <row r="5" spans="1:22" s="22" customFormat="1" ht="21" customHeight="1">
      <c r="A5" s="15"/>
      <c r="B5" s="182"/>
      <c r="C5" s="182"/>
      <c r="D5" s="182"/>
      <c r="E5" s="182"/>
      <c r="F5" s="182"/>
      <c r="G5" s="182"/>
      <c r="H5" s="23" t="s">
        <v>7</v>
      </c>
      <c r="I5" s="17"/>
      <c r="J5" s="24">
        <v>16783</v>
      </c>
      <c r="K5" s="25">
        <v>35045</v>
      </c>
      <c r="L5" s="26">
        <v>42750</v>
      </c>
      <c r="M5" s="21"/>
      <c r="N5" s="184"/>
      <c r="O5" s="27"/>
      <c r="P5" s="1"/>
      <c r="Q5" s="1"/>
      <c r="R5" s="1"/>
      <c r="S5" s="1"/>
      <c r="T5" s="1"/>
      <c r="U5" s="1"/>
      <c r="V5" s="1"/>
    </row>
    <row r="6" spans="1:22" s="22" customFormat="1" ht="25.5" customHeight="1" thickBot="1">
      <c r="A6" s="15"/>
      <c r="B6" s="182"/>
      <c r="C6" s="182"/>
      <c r="D6" s="182"/>
      <c r="E6" s="182"/>
      <c r="F6" s="182"/>
      <c r="G6" s="182"/>
      <c r="H6" s="28" t="s">
        <v>8</v>
      </c>
      <c r="I6" s="17"/>
      <c r="J6" s="29">
        <f>AVERAGE(J8,J25,J42)</f>
        <v>0.34861111111111115</v>
      </c>
      <c r="K6" s="30">
        <f t="shared" ref="K6:L6" si="0">AVERAGE(K8,K25,K42)</f>
        <v>7.3888888888888893E-2</v>
      </c>
      <c r="L6" s="31">
        <f t="shared" si="0"/>
        <v>0</v>
      </c>
      <c r="M6" s="21"/>
      <c r="N6" s="184"/>
      <c r="O6" s="1"/>
      <c r="P6" s="1"/>
      <c r="Q6" s="1"/>
      <c r="R6" s="1"/>
      <c r="S6" s="1"/>
      <c r="T6" s="1"/>
      <c r="U6" s="1"/>
      <c r="V6" s="1"/>
    </row>
    <row r="7" spans="1:22" s="1" customFormat="1" ht="9.75" customHeight="1">
      <c r="A7" s="14"/>
      <c r="B7" s="32"/>
      <c r="C7" s="32"/>
      <c r="D7" s="32"/>
      <c r="E7" s="32"/>
      <c r="F7" s="32"/>
      <c r="G7" s="32"/>
      <c r="H7" s="32"/>
      <c r="I7" s="11"/>
      <c r="J7" s="33"/>
      <c r="K7" s="33"/>
      <c r="L7" s="33"/>
      <c r="M7" s="33"/>
      <c r="N7" s="27"/>
    </row>
    <row r="8" spans="1:22" ht="29.25" thickBot="1">
      <c r="B8" s="157" t="s">
        <v>9</v>
      </c>
      <c r="C8" s="158"/>
      <c r="D8" s="35"/>
      <c r="E8" s="35"/>
      <c r="F8" s="35"/>
      <c r="G8" s="35"/>
      <c r="H8" s="35"/>
      <c r="I8" s="36"/>
      <c r="J8" s="37">
        <f>AVERAGE(J9,J13,J17,J21)</f>
        <v>0.33</v>
      </c>
      <c r="K8" s="37">
        <f>AVERAGE(K9,K13,K17,K21)</f>
        <v>0.22166666666666668</v>
      </c>
      <c r="L8" s="37">
        <f>AVERAGE(L9,L13,L17,L21)</f>
        <v>0</v>
      </c>
      <c r="M8" s="38"/>
      <c r="N8" s="39"/>
    </row>
    <row r="9" spans="1:22" ht="32.25" thickBot="1">
      <c r="B9" s="40" t="s">
        <v>10</v>
      </c>
      <c r="C9" s="111" t="s">
        <v>11</v>
      </c>
      <c r="D9" s="111"/>
      <c r="E9" s="111"/>
      <c r="F9" s="111"/>
      <c r="G9" s="111"/>
      <c r="H9" s="112"/>
      <c r="I9" s="41"/>
      <c r="J9" s="42">
        <f>SUM(COUNTIF(J10:J12,$B$67)*$C$67,COUNTIF(J10:J12,$B$68)*$C$68,COUNTIF(J10:J12,$B$69)*$C$69,COUNTIF(J10:J12,$B$70))/3</f>
        <v>0.33</v>
      </c>
      <c r="K9" s="42">
        <f t="shared" ref="K9:L9" si="1">SUM(COUNTIF(K10:K12,$B$67)*$C$67,COUNTIF(K10:K12,$B$68)*$C$68,COUNTIF(K10:K12,$B$69)*$C$69,COUNTIF(K10:K12,$B$70))/3</f>
        <v>0.88666666666666671</v>
      </c>
      <c r="L9" s="42">
        <f t="shared" si="1"/>
        <v>0</v>
      </c>
      <c r="M9" s="43"/>
      <c r="N9" s="44" t="s">
        <v>12</v>
      </c>
    </row>
    <row r="10" spans="1:22" ht="38.25" customHeight="1">
      <c r="B10" s="45" t="s">
        <v>13</v>
      </c>
      <c r="C10" s="177" t="s">
        <v>14</v>
      </c>
      <c r="D10" s="178"/>
      <c r="E10" s="178"/>
      <c r="F10" s="178"/>
      <c r="G10" s="178"/>
      <c r="H10" s="179"/>
      <c r="I10" s="46"/>
      <c r="J10" s="47" t="s">
        <v>15</v>
      </c>
      <c r="K10" s="47" t="s">
        <v>16</v>
      </c>
      <c r="L10" s="47"/>
      <c r="M10" s="48"/>
      <c r="N10" s="49"/>
      <c r="O10" s="50"/>
    </row>
    <row r="11" spans="1:22" ht="15" customHeight="1">
      <c r="B11" s="51" t="s">
        <v>17</v>
      </c>
      <c r="C11" s="171" t="s">
        <v>18</v>
      </c>
      <c r="D11" s="172"/>
      <c r="E11" s="172"/>
      <c r="F11" s="172"/>
      <c r="G11" s="172"/>
      <c r="H11" s="173"/>
      <c r="I11" s="52"/>
      <c r="J11" s="48" t="s">
        <v>19</v>
      </c>
      <c r="K11" s="48" t="s">
        <v>16</v>
      </c>
      <c r="L11" s="48"/>
      <c r="M11" s="48"/>
      <c r="N11" s="53"/>
      <c r="O11" s="50"/>
    </row>
    <row r="12" spans="1:22" ht="26.25" customHeight="1" thickBot="1">
      <c r="B12" s="54" t="s">
        <v>20</v>
      </c>
      <c r="C12" s="174" t="s">
        <v>21</v>
      </c>
      <c r="D12" s="175"/>
      <c r="E12" s="175"/>
      <c r="F12" s="175"/>
      <c r="G12" s="175"/>
      <c r="H12" s="176"/>
      <c r="I12" s="52"/>
      <c r="J12" s="55" t="s">
        <v>22</v>
      </c>
      <c r="K12" s="55" t="s">
        <v>22</v>
      </c>
      <c r="L12" s="55"/>
      <c r="M12" s="48"/>
      <c r="N12" s="56"/>
      <c r="O12" s="50"/>
    </row>
    <row r="13" spans="1:22" ht="39" customHeight="1" thickBot="1">
      <c r="B13" s="40" t="s">
        <v>23</v>
      </c>
      <c r="C13" s="111" t="s">
        <v>24</v>
      </c>
      <c r="D13" s="111"/>
      <c r="E13" s="111"/>
      <c r="F13" s="111"/>
      <c r="G13" s="111"/>
      <c r="H13" s="112"/>
      <c r="I13" s="41"/>
      <c r="J13" s="42">
        <f t="shared" ref="J13:L13" si="2">SUM(COUNTIF(J14:J16,$B$67)*$C$67,COUNTIF(J14:J16,$B$68)*$C$68,COUNTIF(J14:J16,$B$69)*$C$69,COUNTIF(J14:J16,$B$70))/3</f>
        <v>0.33</v>
      </c>
      <c r="K13" s="42">
        <f t="shared" si="2"/>
        <v>0</v>
      </c>
      <c r="L13" s="42">
        <f t="shared" si="2"/>
        <v>0</v>
      </c>
      <c r="M13" s="43"/>
      <c r="N13" s="44" t="s">
        <v>12</v>
      </c>
      <c r="O13" s="50"/>
    </row>
    <row r="14" spans="1:22" ht="25.5" customHeight="1">
      <c r="B14" s="45" t="s">
        <v>25</v>
      </c>
      <c r="C14" s="119" t="s">
        <v>26</v>
      </c>
      <c r="D14" s="120"/>
      <c r="E14" s="120"/>
      <c r="F14" s="120"/>
      <c r="G14" s="120"/>
      <c r="H14" s="121"/>
      <c r="I14" s="52"/>
      <c r="J14" s="47" t="s">
        <v>15</v>
      </c>
      <c r="K14" s="57"/>
      <c r="L14" s="57"/>
      <c r="M14" s="48"/>
      <c r="N14" s="49"/>
      <c r="O14" s="50"/>
    </row>
    <row r="15" spans="1:22" ht="13.5" customHeight="1">
      <c r="B15" s="51" t="s">
        <v>27</v>
      </c>
      <c r="C15" s="148" t="s">
        <v>28</v>
      </c>
      <c r="D15" s="149"/>
      <c r="E15" s="149"/>
      <c r="F15" s="149"/>
      <c r="G15" s="149"/>
      <c r="H15" s="150"/>
      <c r="I15" s="46"/>
      <c r="J15" s="48" t="s">
        <v>19</v>
      </c>
      <c r="K15" s="58"/>
      <c r="L15" s="58"/>
      <c r="M15" s="48"/>
      <c r="N15" s="53"/>
      <c r="O15" s="50"/>
    </row>
    <row r="16" spans="1:22" ht="12.75" customHeight="1" thickBot="1">
      <c r="B16" s="54" t="s">
        <v>29</v>
      </c>
      <c r="C16" s="108" t="s">
        <v>30</v>
      </c>
      <c r="D16" s="109"/>
      <c r="E16" s="109"/>
      <c r="F16" s="109"/>
      <c r="G16" s="109"/>
      <c r="H16" s="110"/>
      <c r="I16" s="52"/>
      <c r="J16" s="55" t="s">
        <v>22</v>
      </c>
      <c r="K16" s="59"/>
      <c r="L16" s="59"/>
      <c r="M16" s="48"/>
      <c r="N16" s="56"/>
      <c r="O16" s="50"/>
    </row>
    <row r="17" spans="2:15" s="34" customFormat="1" ht="32.25" thickBot="1">
      <c r="B17" s="40" t="s">
        <v>31</v>
      </c>
      <c r="C17" s="111" t="s">
        <v>32</v>
      </c>
      <c r="D17" s="111"/>
      <c r="E17" s="111"/>
      <c r="F17" s="111"/>
      <c r="G17" s="111"/>
      <c r="H17" s="112"/>
      <c r="I17" s="41"/>
      <c r="J17" s="42">
        <f t="shared" ref="J17:K17" si="3">SUM(COUNTIF(J18:J20,$B$67)*$C$67,COUNTIF(J18:J20,$B$68)*$C$68,COUNTIF(J18:J20,$B$69)*$C$69,COUNTIF(J18:J20,$B$70))/3</f>
        <v>0.33</v>
      </c>
      <c r="K17" s="42">
        <f t="shared" si="3"/>
        <v>0</v>
      </c>
      <c r="L17" s="42">
        <f>SUM(COUNTIF(L18:L20,$B$67)*$C$67,COUNTIF(L18:L20,$B$68)*$C$68,COUNTIF(L18:L20,$B$69)*$C$69,COUNTIF(L18:L20,$B$70))/3</f>
        <v>0</v>
      </c>
      <c r="M17" s="43"/>
      <c r="N17" s="44" t="s">
        <v>12</v>
      </c>
      <c r="O17" s="50"/>
    </row>
    <row r="18" spans="2:15" s="34" customFormat="1" ht="15.75">
      <c r="B18" s="60" t="s">
        <v>33</v>
      </c>
      <c r="C18" s="128" t="s">
        <v>34</v>
      </c>
      <c r="D18" s="129"/>
      <c r="E18" s="129"/>
      <c r="F18" s="129"/>
      <c r="G18" s="129"/>
      <c r="H18" s="130"/>
      <c r="I18" s="61"/>
      <c r="J18" s="47" t="s">
        <v>15</v>
      </c>
      <c r="K18" s="57"/>
      <c r="L18" s="57"/>
      <c r="M18" s="48"/>
      <c r="N18" s="49"/>
      <c r="O18" s="50"/>
    </row>
    <row r="19" spans="2:15" s="34" customFormat="1" ht="15.75">
      <c r="B19" s="62" t="s">
        <v>35</v>
      </c>
      <c r="C19" s="140" t="s">
        <v>36</v>
      </c>
      <c r="D19" s="141"/>
      <c r="E19" s="141"/>
      <c r="F19" s="141"/>
      <c r="G19" s="141"/>
      <c r="H19" s="142"/>
      <c r="I19" s="61"/>
      <c r="J19" s="48" t="s">
        <v>19</v>
      </c>
      <c r="K19" s="58"/>
      <c r="L19" s="58"/>
      <c r="M19" s="48"/>
      <c r="N19" s="53"/>
      <c r="O19" s="50"/>
    </row>
    <row r="20" spans="2:15" s="34" customFormat="1" ht="16.5" thickBot="1">
      <c r="B20" s="63" t="s">
        <v>37</v>
      </c>
      <c r="C20" s="134" t="s">
        <v>38</v>
      </c>
      <c r="D20" s="135"/>
      <c r="E20" s="135"/>
      <c r="F20" s="135"/>
      <c r="G20" s="135"/>
      <c r="H20" s="136"/>
      <c r="I20" s="61"/>
      <c r="J20" s="55" t="s">
        <v>22</v>
      </c>
      <c r="K20" s="59"/>
      <c r="L20" s="59"/>
      <c r="M20" s="48"/>
      <c r="N20" s="56"/>
      <c r="O20" s="50"/>
    </row>
    <row r="21" spans="2:15" s="34" customFormat="1" ht="32.25" thickBot="1">
      <c r="B21" s="40" t="s">
        <v>39</v>
      </c>
      <c r="C21" s="111" t="s">
        <v>40</v>
      </c>
      <c r="D21" s="111"/>
      <c r="E21" s="111"/>
      <c r="F21" s="111"/>
      <c r="G21" s="111"/>
      <c r="H21" s="112"/>
      <c r="I21" s="41"/>
      <c r="J21" s="42">
        <f t="shared" ref="J21:L21" si="4">SUM(COUNTIF(J22:J24,$B$67)*$C$67,COUNTIF(J22:J24,$B$68)*$C$68,COUNTIF(J22:J24,$B$69)*$C$69,COUNTIF(J22:J24,$B$70))/3</f>
        <v>0.33</v>
      </c>
      <c r="K21" s="42">
        <f t="shared" si="4"/>
        <v>0</v>
      </c>
      <c r="L21" s="42">
        <f t="shared" si="4"/>
        <v>0</v>
      </c>
      <c r="M21" s="43"/>
      <c r="N21" s="44" t="s">
        <v>12</v>
      </c>
      <c r="O21" s="50"/>
    </row>
    <row r="22" spans="2:15" s="34" customFormat="1" ht="15.75">
      <c r="B22" s="60" t="s">
        <v>41</v>
      </c>
      <c r="C22" s="168" t="s">
        <v>42</v>
      </c>
      <c r="D22" s="169"/>
      <c r="E22" s="169"/>
      <c r="F22" s="169"/>
      <c r="G22" s="169"/>
      <c r="H22" s="170"/>
      <c r="I22" s="64"/>
      <c r="J22" s="47" t="s">
        <v>15</v>
      </c>
      <c r="K22" s="57"/>
      <c r="L22" s="57"/>
      <c r="M22" s="48"/>
      <c r="N22" s="49"/>
      <c r="O22" s="50"/>
    </row>
    <row r="23" spans="2:15" s="34" customFormat="1" ht="15.75">
      <c r="B23" s="62" t="s">
        <v>43</v>
      </c>
      <c r="C23" s="151" t="s">
        <v>44</v>
      </c>
      <c r="D23" s="152"/>
      <c r="E23" s="152"/>
      <c r="F23" s="152"/>
      <c r="G23" s="152"/>
      <c r="H23" s="153"/>
      <c r="I23" s="64"/>
      <c r="J23" s="48" t="s">
        <v>19</v>
      </c>
      <c r="K23" s="58"/>
      <c r="L23" s="58"/>
      <c r="M23" s="48"/>
      <c r="N23" s="53"/>
      <c r="O23" s="50"/>
    </row>
    <row r="24" spans="2:15" s="34" customFormat="1" ht="16.5" thickBot="1">
      <c r="B24" s="63" t="s">
        <v>45</v>
      </c>
      <c r="C24" s="154" t="s">
        <v>46</v>
      </c>
      <c r="D24" s="155"/>
      <c r="E24" s="155"/>
      <c r="F24" s="155"/>
      <c r="G24" s="155"/>
      <c r="H24" s="156"/>
      <c r="I24" s="64"/>
      <c r="J24" s="55" t="s">
        <v>22</v>
      </c>
      <c r="K24" s="59"/>
      <c r="L24" s="59"/>
      <c r="M24" s="48"/>
      <c r="N24" s="56"/>
      <c r="O24" s="50"/>
    </row>
    <row r="25" spans="2:15" s="34" customFormat="1" ht="29.25" thickBot="1">
      <c r="B25" s="157" t="s">
        <v>47</v>
      </c>
      <c r="C25" s="158"/>
      <c r="D25" s="35"/>
      <c r="E25" s="35"/>
      <c r="F25" s="35"/>
      <c r="G25" s="35"/>
      <c r="H25" s="35"/>
      <c r="I25" s="36"/>
      <c r="J25" s="65">
        <f>AVERAGE(J26,J30,J34,J38)</f>
        <v>0.33</v>
      </c>
      <c r="K25" s="65">
        <f>AVERAGE(K26,K30,K34,K38)</f>
        <v>0</v>
      </c>
      <c r="L25" s="65">
        <f>AVERAGE(L26,L30,L34,L38)</f>
        <v>0</v>
      </c>
      <c r="M25" s="38"/>
      <c r="N25" s="39"/>
      <c r="O25" s="50"/>
    </row>
    <row r="26" spans="2:15" s="34" customFormat="1" ht="32.25" thickBot="1">
      <c r="B26" s="40" t="s">
        <v>48</v>
      </c>
      <c r="C26" s="111" t="s">
        <v>49</v>
      </c>
      <c r="D26" s="111"/>
      <c r="E26" s="111"/>
      <c r="F26" s="111"/>
      <c r="G26" s="111"/>
      <c r="H26" s="112"/>
      <c r="I26" s="41"/>
      <c r="J26" s="42">
        <f t="shared" ref="J26:L26" si="5">SUM(COUNTIF(J27:J29,$B$67)*$C$67,COUNTIF(J27:J29,$B$68)*$C$68,COUNTIF(J27:J29,$B$69)*$C$69,COUNTIF(J27:J29,$B$70))/3</f>
        <v>0.33</v>
      </c>
      <c r="K26" s="42">
        <f t="shared" si="5"/>
        <v>0</v>
      </c>
      <c r="L26" s="42">
        <f t="shared" si="5"/>
        <v>0</v>
      </c>
      <c r="M26" s="43"/>
      <c r="N26" s="44" t="s">
        <v>12</v>
      </c>
      <c r="O26" s="50"/>
    </row>
    <row r="27" spans="2:15" s="34" customFormat="1" ht="15.75">
      <c r="B27" s="45" t="s">
        <v>50</v>
      </c>
      <c r="C27" s="137" t="s">
        <v>51</v>
      </c>
      <c r="D27" s="138"/>
      <c r="E27" s="138"/>
      <c r="F27" s="138"/>
      <c r="G27" s="138"/>
      <c r="H27" s="139"/>
      <c r="I27" s="66"/>
      <c r="J27" s="47" t="s">
        <v>15</v>
      </c>
      <c r="K27" s="57"/>
      <c r="L27" s="57"/>
      <c r="M27" s="48"/>
      <c r="N27" s="49"/>
      <c r="O27" s="50"/>
    </row>
    <row r="28" spans="2:15" s="34" customFormat="1" ht="15.75">
      <c r="B28" s="51" t="s">
        <v>52</v>
      </c>
      <c r="C28" s="140" t="s">
        <v>53</v>
      </c>
      <c r="D28" s="141"/>
      <c r="E28" s="141"/>
      <c r="F28" s="141"/>
      <c r="G28" s="141"/>
      <c r="H28" s="142"/>
      <c r="I28" s="61"/>
      <c r="J28" s="48" t="s">
        <v>19</v>
      </c>
      <c r="K28" s="58"/>
      <c r="L28" s="58"/>
      <c r="M28" s="48"/>
      <c r="N28" s="53"/>
      <c r="O28" s="50"/>
    </row>
    <row r="29" spans="2:15" s="34" customFormat="1" ht="16.5" thickBot="1">
      <c r="B29" s="54" t="s">
        <v>54</v>
      </c>
      <c r="C29" s="159" t="s">
        <v>55</v>
      </c>
      <c r="D29" s="160"/>
      <c r="E29" s="160"/>
      <c r="F29" s="160"/>
      <c r="G29" s="160"/>
      <c r="H29" s="161"/>
      <c r="I29" s="66"/>
      <c r="J29" s="55" t="s">
        <v>22</v>
      </c>
      <c r="K29" s="59"/>
      <c r="L29" s="59"/>
      <c r="M29" s="48"/>
      <c r="N29" s="56"/>
      <c r="O29" s="50"/>
    </row>
    <row r="30" spans="2:15" s="34" customFormat="1" ht="32.25" thickBot="1">
      <c r="B30" s="40" t="s">
        <v>56</v>
      </c>
      <c r="C30" s="111" t="s">
        <v>57</v>
      </c>
      <c r="D30" s="111"/>
      <c r="E30" s="111"/>
      <c r="F30" s="111"/>
      <c r="G30" s="111"/>
      <c r="H30" s="112"/>
      <c r="I30" s="41"/>
      <c r="J30" s="42">
        <f t="shared" ref="J30:L30" si="6">SUM(COUNTIF(J31:J33,$B$67)*$C$67,COUNTIF(J31:J33,$B$68)*$C$68,COUNTIF(J31:J33,$B$69)*$C$69,COUNTIF(J31:J33,$B$70))/3</f>
        <v>0.33</v>
      </c>
      <c r="K30" s="42">
        <f t="shared" si="6"/>
        <v>0</v>
      </c>
      <c r="L30" s="42">
        <f t="shared" si="6"/>
        <v>0</v>
      </c>
      <c r="M30" s="43"/>
      <c r="N30" s="44" t="s">
        <v>12</v>
      </c>
      <c r="O30" s="50"/>
    </row>
    <row r="31" spans="2:15" s="34" customFormat="1" ht="15.75">
      <c r="B31" s="45" t="s">
        <v>58</v>
      </c>
      <c r="C31" s="162" t="s">
        <v>59</v>
      </c>
      <c r="D31" s="163"/>
      <c r="E31" s="163"/>
      <c r="F31" s="163"/>
      <c r="G31" s="163"/>
      <c r="H31" s="164"/>
      <c r="I31" s="67"/>
      <c r="J31" s="47" t="s">
        <v>15</v>
      </c>
      <c r="K31" s="57"/>
      <c r="L31" s="57"/>
      <c r="M31" s="48"/>
      <c r="N31" s="57"/>
      <c r="O31" s="50"/>
    </row>
    <row r="32" spans="2:15" s="34" customFormat="1" ht="15.75">
      <c r="B32" s="51" t="s">
        <v>60</v>
      </c>
      <c r="C32" s="140" t="s">
        <v>61</v>
      </c>
      <c r="D32" s="141"/>
      <c r="E32" s="141"/>
      <c r="F32" s="141"/>
      <c r="G32" s="141"/>
      <c r="H32" s="142"/>
      <c r="I32" s="61"/>
      <c r="J32" s="48" t="s">
        <v>19</v>
      </c>
      <c r="K32" s="58"/>
      <c r="L32" s="58"/>
      <c r="M32" s="48"/>
      <c r="N32" s="58"/>
      <c r="O32" s="50"/>
    </row>
    <row r="33" spans="2:15" s="34" customFormat="1" ht="16.5" thickBot="1">
      <c r="B33" s="54" t="s">
        <v>62</v>
      </c>
      <c r="C33" s="165" t="s">
        <v>63</v>
      </c>
      <c r="D33" s="166"/>
      <c r="E33" s="166"/>
      <c r="F33" s="166"/>
      <c r="G33" s="166"/>
      <c r="H33" s="167"/>
      <c r="I33" s="68"/>
      <c r="J33" s="55" t="s">
        <v>22</v>
      </c>
      <c r="K33" s="59"/>
      <c r="L33" s="59"/>
      <c r="M33" s="48"/>
      <c r="N33" s="59"/>
      <c r="O33" s="50"/>
    </row>
    <row r="34" spans="2:15" s="34" customFormat="1" ht="32.25" thickBot="1">
      <c r="B34" s="40" t="s">
        <v>64</v>
      </c>
      <c r="C34" s="111" t="s">
        <v>65</v>
      </c>
      <c r="D34" s="111"/>
      <c r="E34" s="111"/>
      <c r="F34" s="111"/>
      <c r="G34" s="111"/>
      <c r="H34" s="112"/>
      <c r="I34" s="41"/>
      <c r="J34" s="42">
        <f t="shared" ref="J34:L34" si="7">SUM(COUNTIF(J35:J37,$B$67)*$C$67,COUNTIF(J35:J37,$B$68)*$C$68,COUNTIF(J35:J37,$B$69)*$C$69,COUNTIF(J35:J37,$B$70))/3</f>
        <v>0.33</v>
      </c>
      <c r="K34" s="42">
        <f t="shared" si="7"/>
        <v>0</v>
      </c>
      <c r="L34" s="42">
        <f t="shared" si="7"/>
        <v>0</v>
      </c>
      <c r="M34" s="43"/>
      <c r="N34" s="44" t="s">
        <v>12</v>
      </c>
      <c r="O34" s="50"/>
    </row>
    <row r="35" spans="2:15" s="34" customFormat="1" ht="15.75">
      <c r="B35" s="45" t="s">
        <v>66</v>
      </c>
      <c r="C35" s="128" t="s">
        <v>67</v>
      </c>
      <c r="D35" s="129"/>
      <c r="E35" s="129"/>
      <c r="F35" s="129"/>
      <c r="G35" s="129"/>
      <c r="H35" s="130"/>
      <c r="I35" s="61"/>
      <c r="J35" s="47" t="s">
        <v>15</v>
      </c>
      <c r="K35" s="57"/>
      <c r="L35" s="57"/>
      <c r="M35" s="48"/>
      <c r="N35" s="49"/>
      <c r="O35" s="50"/>
    </row>
    <row r="36" spans="2:15" s="34" customFormat="1" ht="15.75">
      <c r="B36" s="51" t="s">
        <v>68</v>
      </c>
      <c r="C36" s="131" t="s">
        <v>69</v>
      </c>
      <c r="D36" s="132"/>
      <c r="E36" s="132"/>
      <c r="F36" s="132"/>
      <c r="G36" s="132"/>
      <c r="H36" s="133"/>
      <c r="I36" s="66"/>
      <c r="J36" s="48" t="s">
        <v>19</v>
      </c>
      <c r="K36" s="58"/>
      <c r="L36" s="58"/>
      <c r="M36" s="48"/>
      <c r="N36" s="53"/>
      <c r="O36" s="50"/>
    </row>
    <row r="37" spans="2:15" s="34" customFormat="1" ht="16.5" thickBot="1">
      <c r="B37" s="54" t="s">
        <v>70</v>
      </c>
      <c r="C37" s="134" t="s">
        <v>71</v>
      </c>
      <c r="D37" s="135"/>
      <c r="E37" s="135"/>
      <c r="F37" s="135"/>
      <c r="G37" s="135"/>
      <c r="H37" s="136"/>
      <c r="I37" s="61"/>
      <c r="J37" s="55" t="s">
        <v>22</v>
      </c>
      <c r="K37" s="59"/>
      <c r="L37" s="59"/>
      <c r="M37" s="48"/>
      <c r="N37" s="56"/>
      <c r="O37" s="50"/>
    </row>
    <row r="38" spans="2:15" s="34" customFormat="1" ht="32.25" thickBot="1">
      <c r="B38" s="40" t="s">
        <v>72</v>
      </c>
      <c r="C38" s="111" t="s">
        <v>73</v>
      </c>
      <c r="D38" s="111"/>
      <c r="E38" s="111"/>
      <c r="F38" s="111"/>
      <c r="G38" s="111"/>
      <c r="H38" s="112"/>
      <c r="I38" s="41"/>
      <c r="J38" s="42">
        <f t="shared" ref="J38:L38" si="8">SUM(COUNTIF(J39:J41,$B$67)*$C$67,COUNTIF(J39:J41,$B$68)*$C$68,COUNTIF(J39:J41,$B$69)*$C$69,COUNTIF(J39:J41,$B$70))/3</f>
        <v>0.33</v>
      </c>
      <c r="K38" s="42">
        <f t="shared" si="8"/>
        <v>0</v>
      </c>
      <c r="L38" s="42">
        <f t="shared" si="8"/>
        <v>0</v>
      </c>
      <c r="M38" s="43"/>
      <c r="N38" s="44" t="s">
        <v>12</v>
      </c>
      <c r="O38" s="50"/>
    </row>
    <row r="39" spans="2:15" s="34" customFormat="1" ht="15.75">
      <c r="B39" s="45" t="s">
        <v>74</v>
      </c>
      <c r="C39" s="137" t="s">
        <v>75</v>
      </c>
      <c r="D39" s="138"/>
      <c r="E39" s="138"/>
      <c r="F39" s="138"/>
      <c r="G39" s="138"/>
      <c r="H39" s="139"/>
      <c r="I39" s="66"/>
      <c r="J39" s="47" t="s">
        <v>15</v>
      </c>
      <c r="K39" s="57"/>
      <c r="L39" s="57"/>
      <c r="M39" s="48"/>
      <c r="N39" s="49"/>
      <c r="O39" s="50"/>
    </row>
    <row r="40" spans="2:15" s="34" customFormat="1" ht="15.75">
      <c r="B40" s="51" t="s">
        <v>76</v>
      </c>
      <c r="C40" s="140" t="s">
        <v>77</v>
      </c>
      <c r="D40" s="141"/>
      <c r="E40" s="141"/>
      <c r="F40" s="141"/>
      <c r="G40" s="141"/>
      <c r="H40" s="142"/>
      <c r="I40" s="61"/>
      <c r="J40" s="48" t="s">
        <v>19</v>
      </c>
      <c r="K40" s="58"/>
      <c r="L40" s="58"/>
      <c r="M40" s="48"/>
      <c r="N40" s="53"/>
      <c r="O40" s="50"/>
    </row>
    <row r="41" spans="2:15" s="34" customFormat="1" ht="16.5" thickBot="1">
      <c r="B41" s="54" t="s">
        <v>78</v>
      </c>
      <c r="C41" s="143" t="s">
        <v>79</v>
      </c>
      <c r="D41" s="144"/>
      <c r="E41" s="144"/>
      <c r="F41" s="144"/>
      <c r="G41" s="144"/>
      <c r="H41" s="145"/>
      <c r="I41" s="66"/>
      <c r="J41" s="55" t="s">
        <v>22</v>
      </c>
      <c r="K41" s="59"/>
      <c r="L41" s="59"/>
      <c r="M41" s="48"/>
      <c r="N41" s="56"/>
      <c r="O41" s="50"/>
    </row>
    <row r="42" spans="2:15" s="34" customFormat="1" ht="29.25" thickBot="1">
      <c r="B42" s="146" t="s">
        <v>80</v>
      </c>
      <c r="C42" s="147"/>
      <c r="D42" s="69"/>
      <c r="E42" s="69"/>
      <c r="F42" s="69"/>
      <c r="G42" s="69"/>
      <c r="H42" s="69"/>
      <c r="I42" s="36"/>
      <c r="J42" s="65">
        <f>AVERAGE(J43,J47,J51,J55)</f>
        <v>0.38583333333333336</v>
      </c>
      <c r="K42" s="65">
        <f>AVERAGE(K43,K47,K51,K55)</f>
        <v>0</v>
      </c>
      <c r="L42" s="65">
        <f>AVERAGE(L43,L47,L51,L55)</f>
        <v>0</v>
      </c>
      <c r="M42" s="38"/>
      <c r="N42" s="39"/>
      <c r="O42" s="50"/>
    </row>
    <row r="43" spans="2:15" s="34" customFormat="1" ht="32.25" thickBot="1">
      <c r="B43" s="40" t="s">
        <v>81</v>
      </c>
      <c r="C43" s="111" t="s">
        <v>82</v>
      </c>
      <c r="D43" s="111"/>
      <c r="E43" s="111"/>
      <c r="F43" s="111"/>
      <c r="G43" s="111"/>
      <c r="H43" s="112"/>
      <c r="I43" s="41"/>
      <c r="J43" s="42">
        <f t="shared" ref="J43:L43" si="9">SUM(COUNTIF(J44:J46,$B$67)*$C$67,COUNTIF(J44:J46,$B$68)*$C$68,COUNTIF(J44:J46,$B$69)*$C$69,COUNTIF(J44:J46,$B$70))/3</f>
        <v>0.33</v>
      </c>
      <c r="K43" s="42">
        <f t="shared" si="9"/>
        <v>0</v>
      </c>
      <c r="L43" s="42">
        <f t="shared" si="9"/>
        <v>0</v>
      </c>
      <c r="M43" s="43"/>
      <c r="N43" s="44" t="s">
        <v>12</v>
      </c>
      <c r="O43" s="50"/>
    </row>
    <row r="44" spans="2:15" s="34" customFormat="1" ht="15.75">
      <c r="B44" s="45" t="s">
        <v>83</v>
      </c>
      <c r="C44" s="113" t="s">
        <v>84</v>
      </c>
      <c r="D44" s="114"/>
      <c r="E44" s="114"/>
      <c r="F44" s="114"/>
      <c r="G44" s="114"/>
      <c r="H44" s="115"/>
      <c r="I44" s="46"/>
      <c r="J44" s="47" t="s">
        <v>15</v>
      </c>
      <c r="K44" s="57"/>
      <c r="L44" s="57"/>
      <c r="M44" s="48"/>
      <c r="N44" s="49"/>
      <c r="O44" s="50"/>
    </row>
    <row r="45" spans="2:15" s="34" customFormat="1" ht="15.75">
      <c r="B45" s="51" t="s">
        <v>85</v>
      </c>
      <c r="C45" s="148" t="s">
        <v>86</v>
      </c>
      <c r="D45" s="149"/>
      <c r="E45" s="149"/>
      <c r="F45" s="149"/>
      <c r="G45" s="149"/>
      <c r="H45" s="150"/>
      <c r="I45" s="46"/>
      <c r="J45" s="48" t="s">
        <v>19</v>
      </c>
      <c r="K45" s="58"/>
      <c r="L45" s="58"/>
      <c r="M45" s="48"/>
      <c r="N45" s="53"/>
      <c r="O45" s="50"/>
    </row>
    <row r="46" spans="2:15" s="34" customFormat="1" ht="16.5" thickBot="1">
      <c r="B46" s="54" t="s">
        <v>87</v>
      </c>
      <c r="C46" s="122" t="s">
        <v>88</v>
      </c>
      <c r="D46" s="123"/>
      <c r="E46" s="123"/>
      <c r="F46" s="123"/>
      <c r="G46" s="123"/>
      <c r="H46" s="124"/>
      <c r="I46" s="46"/>
      <c r="J46" s="55" t="s">
        <v>22</v>
      </c>
      <c r="K46" s="59"/>
      <c r="L46" s="59"/>
      <c r="M46" s="48"/>
      <c r="N46" s="56"/>
      <c r="O46" s="50"/>
    </row>
    <row r="47" spans="2:15" s="34" customFormat="1" ht="32.25" thickBot="1">
      <c r="B47" s="40" t="s">
        <v>89</v>
      </c>
      <c r="C47" s="111" t="s">
        <v>90</v>
      </c>
      <c r="D47" s="111"/>
      <c r="E47" s="111"/>
      <c r="F47" s="111"/>
      <c r="G47" s="111"/>
      <c r="H47" s="112"/>
      <c r="I47" s="41"/>
      <c r="J47" s="42">
        <f t="shared" ref="J47:L47" si="10">SUM(COUNTIF(J48:J50,$B$67)*$C$67,COUNTIF(J48:J50,$B$68)*$C$68,COUNTIF(J48:J50,$B$69)*$C$69,COUNTIF(J48:J50,$B$70))/3</f>
        <v>0.33</v>
      </c>
      <c r="K47" s="42">
        <f t="shared" si="10"/>
        <v>0</v>
      </c>
      <c r="L47" s="42">
        <f t="shared" si="10"/>
        <v>0</v>
      </c>
      <c r="M47" s="43"/>
      <c r="N47" s="44" t="s">
        <v>12</v>
      </c>
      <c r="O47" s="50"/>
    </row>
    <row r="48" spans="2:15" s="34" customFormat="1" ht="15.75">
      <c r="B48" s="45" t="s">
        <v>91</v>
      </c>
      <c r="C48" s="113" t="s">
        <v>92</v>
      </c>
      <c r="D48" s="114"/>
      <c r="E48" s="114"/>
      <c r="F48" s="114"/>
      <c r="G48" s="114"/>
      <c r="H48" s="115"/>
      <c r="I48" s="46"/>
      <c r="J48" s="47" t="s">
        <v>15</v>
      </c>
      <c r="K48" s="57"/>
      <c r="L48" s="57"/>
      <c r="M48" s="48"/>
      <c r="N48" s="49"/>
      <c r="O48" s="50"/>
    </row>
    <row r="49" spans="1:15" s="34" customFormat="1" ht="15.75">
      <c r="B49" s="51" t="s">
        <v>93</v>
      </c>
      <c r="C49" s="116" t="s">
        <v>94</v>
      </c>
      <c r="D49" s="117"/>
      <c r="E49" s="117"/>
      <c r="F49" s="117"/>
      <c r="G49" s="117"/>
      <c r="H49" s="118"/>
      <c r="I49" s="52"/>
      <c r="J49" s="48" t="s">
        <v>19</v>
      </c>
      <c r="K49" s="58"/>
      <c r="L49" s="58"/>
      <c r="M49" s="48"/>
      <c r="N49" s="53"/>
      <c r="O49" s="50"/>
    </row>
    <row r="50" spans="1:15" s="34" customFormat="1" ht="16.5" thickBot="1">
      <c r="B50" s="54" t="s">
        <v>95</v>
      </c>
      <c r="C50" s="108" t="s">
        <v>96</v>
      </c>
      <c r="D50" s="109"/>
      <c r="E50" s="109"/>
      <c r="F50" s="109"/>
      <c r="G50" s="109"/>
      <c r="H50" s="110"/>
      <c r="I50" s="52"/>
      <c r="J50" s="55" t="s">
        <v>22</v>
      </c>
      <c r="K50" s="59"/>
      <c r="L50" s="59"/>
      <c r="M50" s="48"/>
      <c r="N50" s="56"/>
      <c r="O50" s="50"/>
    </row>
    <row r="51" spans="1:15" s="34" customFormat="1" ht="32.25" thickBot="1">
      <c r="B51" s="40" t="s">
        <v>97</v>
      </c>
      <c r="C51" s="111" t="s">
        <v>98</v>
      </c>
      <c r="D51" s="111"/>
      <c r="E51" s="111"/>
      <c r="F51" s="111"/>
      <c r="G51" s="111"/>
      <c r="H51" s="112"/>
      <c r="I51" s="41"/>
      <c r="J51" s="42">
        <f t="shared" ref="J51:L51" si="11">SUM(COUNTIF(J52:J54,$B$67)*$C$67,COUNTIF(J52:J54,$B$68)*$C$68,COUNTIF(J52:J54,$B$69)*$C$69,COUNTIF(J52:J54,$B$70))/3</f>
        <v>0.33</v>
      </c>
      <c r="K51" s="42">
        <f t="shared" si="11"/>
        <v>0</v>
      </c>
      <c r="L51" s="42">
        <f t="shared" si="11"/>
        <v>0</v>
      </c>
      <c r="M51" s="43"/>
      <c r="N51" s="44" t="s">
        <v>12</v>
      </c>
      <c r="O51" s="50"/>
    </row>
    <row r="52" spans="1:15" s="34" customFormat="1" ht="15.75">
      <c r="B52" s="45" t="s">
        <v>99</v>
      </c>
      <c r="C52" s="119" t="s">
        <v>100</v>
      </c>
      <c r="D52" s="120"/>
      <c r="E52" s="120"/>
      <c r="F52" s="120"/>
      <c r="G52" s="120"/>
      <c r="H52" s="121"/>
      <c r="I52" s="52"/>
      <c r="J52" s="47" t="s">
        <v>15</v>
      </c>
      <c r="K52" s="57"/>
      <c r="L52" s="57"/>
      <c r="M52" s="48"/>
      <c r="N52" s="49"/>
      <c r="O52" s="50"/>
    </row>
    <row r="53" spans="1:15" s="34" customFormat="1" ht="15.75">
      <c r="B53" s="51" t="s">
        <v>101</v>
      </c>
      <c r="C53" s="116" t="s">
        <v>102</v>
      </c>
      <c r="D53" s="117"/>
      <c r="E53" s="117"/>
      <c r="F53" s="117"/>
      <c r="G53" s="117"/>
      <c r="H53" s="118"/>
      <c r="I53" s="52"/>
      <c r="J53" s="48" t="s">
        <v>19</v>
      </c>
      <c r="K53" s="58"/>
      <c r="L53" s="58"/>
      <c r="M53" s="48"/>
      <c r="N53" s="53"/>
      <c r="O53" s="50"/>
    </row>
    <row r="54" spans="1:15" s="34" customFormat="1" ht="16.5" thickBot="1">
      <c r="B54" s="54" t="s">
        <v>103</v>
      </c>
      <c r="C54" s="122" t="s">
        <v>104</v>
      </c>
      <c r="D54" s="123"/>
      <c r="E54" s="123"/>
      <c r="F54" s="123"/>
      <c r="G54" s="123"/>
      <c r="H54" s="124"/>
      <c r="I54" s="46"/>
      <c r="J54" s="55" t="s">
        <v>22</v>
      </c>
      <c r="K54" s="59"/>
      <c r="L54" s="59"/>
      <c r="M54" s="48"/>
      <c r="N54" s="56"/>
      <c r="O54" s="50"/>
    </row>
    <row r="55" spans="1:15" s="34" customFormat="1" ht="32.25" thickBot="1">
      <c r="B55" s="40" t="s">
        <v>105</v>
      </c>
      <c r="C55" s="111" t="s">
        <v>106</v>
      </c>
      <c r="D55" s="111"/>
      <c r="E55" s="111"/>
      <c r="F55" s="111"/>
      <c r="G55" s="111"/>
      <c r="H55" s="112"/>
      <c r="I55" s="41"/>
      <c r="J55" s="42">
        <f t="shared" ref="J55:L55" si="12">SUM(COUNTIF(J56:J58,$B$67)*$C$67,COUNTIF(J56:J58,$B$68)*$C$68,COUNTIF(J56:J58,$B$69)*$C$69,COUNTIF(J56:J58,$B$70))/3</f>
        <v>0.55333333333333334</v>
      </c>
      <c r="K55" s="42">
        <f t="shared" si="12"/>
        <v>0</v>
      </c>
      <c r="L55" s="42">
        <f t="shared" si="12"/>
        <v>0</v>
      </c>
      <c r="M55" s="43"/>
      <c r="N55" s="44" t="s">
        <v>12</v>
      </c>
      <c r="O55" s="50"/>
    </row>
    <row r="56" spans="1:15" s="34" customFormat="1" ht="30">
      <c r="B56" s="70" t="s">
        <v>107</v>
      </c>
      <c r="C56" s="125" t="s">
        <v>108</v>
      </c>
      <c r="D56" s="126"/>
      <c r="E56" s="126"/>
      <c r="F56" s="126"/>
      <c r="G56" s="126"/>
      <c r="H56" s="127"/>
      <c r="I56" s="71"/>
      <c r="J56" s="57" t="s">
        <v>15</v>
      </c>
      <c r="K56" s="57"/>
      <c r="L56" s="57"/>
      <c r="M56" s="48"/>
      <c r="N56" s="49"/>
      <c r="O56" s="50"/>
    </row>
    <row r="57" spans="1:15" s="34" customFormat="1" ht="31.5">
      <c r="B57" s="72" t="s">
        <v>109</v>
      </c>
      <c r="C57" s="116" t="s">
        <v>110</v>
      </c>
      <c r="D57" s="117"/>
      <c r="E57" s="117"/>
      <c r="F57" s="117"/>
      <c r="G57" s="117"/>
      <c r="H57" s="118"/>
      <c r="I57" s="52"/>
      <c r="J57" s="58" t="s">
        <v>16</v>
      </c>
      <c r="K57" s="58"/>
      <c r="L57" s="58"/>
      <c r="M57" s="48"/>
      <c r="N57" s="53"/>
      <c r="O57" s="50"/>
    </row>
    <row r="58" spans="1:15" s="34" customFormat="1" ht="16.5" thickBot="1">
      <c r="B58" s="73" t="s">
        <v>111</v>
      </c>
      <c r="C58" s="108" t="s">
        <v>112</v>
      </c>
      <c r="D58" s="109"/>
      <c r="E58" s="109"/>
      <c r="F58" s="109"/>
      <c r="G58" s="109"/>
      <c r="H58" s="110"/>
      <c r="I58" s="52"/>
      <c r="J58" s="59" t="s">
        <v>22</v>
      </c>
      <c r="K58" s="59"/>
      <c r="L58" s="59"/>
      <c r="M58" s="48"/>
      <c r="N58" s="56"/>
      <c r="O58" s="50"/>
    </row>
    <row r="59" spans="1:15" s="1" customFormat="1" ht="15.75">
      <c r="B59" s="74"/>
      <c r="C59" s="75"/>
      <c r="D59" s="75"/>
      <c r="E59" s="75"/>
      <c r="F59" s="75"/>
      <c r="G59" s="75"/>
      <c r="H59" s="75"/>
      <c r="I59" s="75"/>
      <c r="J59" s="76"/>
      <c r="K59" s="76"/>
      <c r="L59" s="76"/>
      <c r="M59" s="76"/>
      <c r="N59" s="77"/>
      <c r="O59" s="50"/>
    </row>
    <row r="60" spans="1:15" s="1" customFormat="1" ht="15.75">
      <c r="B60" s="74"/>
      <c r="C60" s="75"/>
      <c r="D60" s="75"/>
      <c r="E60" s="75"/>
      <c r="F60" s="75"/>
      <c r="G60" s="75"/>
      <c r="H60" s="75"/>
      <c r="I60" s="75"/>
      <c r="J60" s="76"/>
      <c r="K60" s="76"/>
      <c r="L60" s="76"/>
      <c r="M60" s="76"/>
      <c r="N60" s="77"/>
      <c r="O60" s="50"/>
    </row>
    <row r="61" spans="1:15" s="1" customFormat="1" ht="15.75">
      <c r="B61" s="74"/>
      <c r="C61" s="75"/>
      <c r="D61" s="75"/>
      <c r="E61" s="75"/>
      <c r="F61" s="75"/>
      <c r="G61" s="75"/>
      <c r="H61" s="75"/>
      <c r="I61" s="75"/>
      <c r="J61" s="76"/>
      <c r="K61" s="76"/>
      <c r="L61" s="76"/>
      <c r="M61" s="76"/>
      <c r="N61" s="77"/>
      <c r="O61" s="50"/>
    </row>
    <row r="62" spans="1:15" s="1" customFormat="1" ht="13.5" thickBot="1">
      <c r="M62" s="14"/>
    </row>
    <row r="63" spans="1:15" s="34" customFormat="1" ht="13.5" thickTop="1">
      <c r="A63" s="78"/>
      <c r="B63" s="79"/>
      <c r="C63" s="79"/>
      <c r="D63" s="79"/>
      <c r="E63" s="79"/>
      <c r="F63" s="79"/>
      <c r="G63" s="79"/>
      <c r="H63" s="79"/>
      <c r="I63" s="79"/>
      <c r="J63" s="79"/>
      <c r="K63" s="79"/>
      <c r="L63" s="79"/>
      <c r="M63" s="80"/>
      <c r="O63" s="1"/>
    </row>
    <row r="64" spans="1:15" s="34" customFormat="1">
      <c r="A64" s="81"/>
      <c r="B64" s="82" t="s">
        <v>113</v>
      </c>
      <c r="C64" s="83"/>
      <c r="D64" s="83"/>
      <c r="E64" s="83"/>
      <c r="F64" s="83"/>
      <c r="G64" s="83"/>
      <c r="H64" s="83"/>
      <c r="I64" s="83"/>
      <c r="J64" s="83"/>
      <c r="K64" s="83"/>
      <c r="L64" s="83"/>
      <c r="M64" s="84"/>
      <c r="O64" s="1"/>
    </row>
    <row r="65" spans="1:13" s="34" customFormat="1">
      <c r="A65" s="81"/>
      <c r="B65" s="83"/>
      <c r="C65" s="83"/>
      <c r="D65" s="83"/>
      <c r="E65" s="83"/>
      <c r="F65" s="83"/>
      <c r="G65" s="83"/>
      <c r="H65" s="83"/>
      <c r="I65" s="83"/>
      <c r="J65" s="83"/>
      <c r="K65" s="83"/>
      <c r="L65" s="83"/>
      <c r="M65" s="84"/>
    </row>
    <row r="66" spans="1:13" s="34" customFormat="1" ht="18.75">
      <c r="A66" s="81"/>
      <c r="B66" s="85" t="s">
        <v>111</v>
      </c>
      <c r="C66" s="85"/>
      <c r="D66" s="83"/>
      <c r="E66" s="83"/>
      <c r="F66" s="83"/>
      <c r="G66" s="83"/>
      <c r="H66" s="83"/>
      <c r="I66" s="83"/>
      <c r="J66" s="83"/>
      <c r="K66" s="83"/>
      <c r="L66" s="83"/>
      <c r="M66" s="84"/>
    </row>
    <row r="67" spans="1:13" s="34" customFormat="1" ht="15">
      <c r="A67" s="81"/>
      <c r="B67" s="86" t="s">
        <v>15</v>
      </c>
      <c r="C67" s="87">
        <v>0</v>
      </c>
      <c r="D67" s="83"/>
      <c r="E67" s="83"/>
      <c r="F67" s="83"/>
      <c r="G67" s="83"/>
      <c r="H67" s="83"/>
      <c r="I67" s="83"/>
      <c r="J67" s="83"/>
      <c r="K67" s="83"/>
      <c r="L67" s="83"/>
      <c r="M67" s="84"/>
    </row>
    <row r="68" spans="1:13" s="34" customFormat="1">
      <c r="A68" s="81"/>
      <c r="B68" s="86" t="s">
        <v>19</v>
      </c>
      <c r="C68" s="88">
        <v>0.33</v>
      </c>
      <c r="D68" s="83"/>
      <c r="E68" s="83"/>
      <c r="F68" s="83"/>
      <c r="G68" s="83"/>
      <c r="H68" s="83"/>
      <c r="I68" s="83"/>
      <c r="J68" s="83"/>
      <c r="K68" s="83"/>
      <c r="L68" s="83"/>
      <c r="M68" s="84"/>
    </row>
    <row r="69" spans="1:13" s="34" customFormat="1">
      <c r="A69" s="81"/>
      <c r="B69" s="86" t="s">
        <v>22</v>
      </c>
      <c r="C69" s="89">
        <v>0.66</v>
      </c>
      <c r="D69" s="83"/>
      <c r="E69" s="83"/>
      <c r="F69" s="83"/>
      <c r="G69" s="83"/>
      <c r="H69" s="83"/>
      <c r="I69" s="83"/>
      <c r="J69" s="83"/>
      <c r="K69" s="83"/>
      <c r="L69" s="83"/>
      <c r="M69" s="84"/>
    </row>
    <row r="70" spans="1:13" s="34" customFormat="1">
      <c r="A70" s="81"/>
      <c r="B70" s="90" t="s">
        <v>16</v>
      </c>
      <c r="C70" s="91">
        <v>1</v>
      </c>
      <c r="D70" s="83"/>
      <c r="E70" s="83"/>
      <c r="F70" s="83"/>
      <c r="G70" s="83"/>
      <c r="H70" s="83"/>
      <c r="I70" s="83"/>
      <c r="J70" s="83"/>
      <c r="K70" s="83"/>
      <c r="L70" s="83"/>
      <c r="M70" s="84"/>
    </row>
    <row r="71" spans="1:13" s="34" customFormat="1">
      <c r="A71" s="92"/>
      <c r="B71" s="21"/>
      <c r="C71" s="93"/>
      <c r="D71" s="15"/>
      <c r="E71" s="83"/>
      <c r="F71" s="83"/>
      <c r="G71" s="83"/>
      <c r="H71" s="83"/>
      <c r="I71" s="83"/>
      <c r="J71" s="83"/>
      <c r="K71" s="83"/>
      <c r="L71" s="83"/>
      <c r="M71" s="84"/>
    </row>
    <row r="72" spans="1:13" s="34" customFormat="1">
      <c r="A72" s="81"/>
      <c r="B72" s="94" t="s">
        <v>7</v>
      </c>
      <c r="C72" s="94"/>
      <c r="D72" s="94"/>
      <c r="E72" s="94"/>
      <c r="F72" s="94"/>
      <c r="G72" s="94"/>
      <c r="H72" s="95"/>
      <c r="I72" s="95"/>
      <c r="J72" s="96">
        <f>IF(ISBLANK(J5),"",J5)</f>
        <v>16783</v>
      </c>
      <c r="K72" s="96">
        <f>IF(ISBLANK(K5),"",K5)</f>
        <v>35045</v>
      </c>
      <c r="L72" s="96">
        <f>IF(ISBLANK(L5),"",L5)</f>
        <v>42750</v>
      </c>
      <c r="M72" s="97"/>
    </row>
    <row r="73" spans="1:13" s="34" customFormat="1" ht="15">
      <c r="A73" s="81"/>
      <c r="B73" s="98" t="str">
        <f>B9</f>
        <v>Pertinence</v>
      </c>
      <c r="C73" s="99">
        <v>1</v>
      </c>
      <c r="D73" s="100">
        <v>0.8</v>
      </c>
      <c r="E73" s="100">
        <v>0.5</v>
      </c>
      <c r="F73" s="100">
        <v>0.30000000000000004</v>
      </c>
      <c r="G73" s="100">
        <v>0</v>
      </c>
      <c r="H73" s="95"/>
      <c r="I73" s="95"/>
      <c r="J73" s="101">
        <f>J9</f>
        <v>0.33</v>
      </c>
      <c r="K73" s="101">
        <f>K9</f>
        <v>0.88666666666666671</v>
      </c>
      <c r="L73" s="101">
        <f>L9</f>
        <v>0</v>
      </c>
      <c r="M73" s="97"/>
    </row>
    <row r="74" spans="1:13" s="34" customFormat="1" ht="15">
      <c r="A74" s="81"/>
      <c r="B74" s="98" t="str">
        <f>B13</f>
        <v>Changements</v>
      </c>
      <c r="C74" s="99">
        <v>1</v>
      </c>
      <c r="D74" s="100">
        <v>0.8</v>
      </c>
      <c r="E74" s="100">
        <v>0.5</v>
      </c>
      <c r="F74" s="100">
        <v>0.30000000000000004</v>
      </c>
      <c r="G74" s="100">
        <v>0</v>
      </c>
      <c r="H74" s="95"/>
      <c r="I74" s="95"/>
      <c r="J74" s="101">
        <f>J13</f>
        <v>0.33</v>
      </c>
      <c r="K74" s="101">
        <f>K13</f>
        <v>0</v>
      </c>
      <c r="L74" s="101">
        <f>L13</f>
        <v>0</v>
      </c>
      <c r="M74" s="97"/>
    </row>
    <row r="75" spans="1:13" s="34" customFormat="1" ht="15">
      <c r="A75" s="81"/>
      <c r="B75" s="98" t="str">
        <f>B17</f>
        <v xml:space="preserve">Capacités </v>
      </c>
      <c r="C75" s="99">
        <v>1</v>
      </c>
      <c r="D75" s="100">
        <v>0.8</v>
      </c>
      <c r="E75" s="100">
        <v>0.5</v>
      </c>
      <c r="F75" s="100">
        <v>0.30000000000000004</v>
      </c>
      <c r="G75" s="100">
        <v>0</v>
      </c>
      <c r="H75" s="95"/>
      <c r="I75" s="95"/>
      <c r="J75" s="101">
        <f>J17</f>
        <v>0.33</v>
      </c>
      <c r="K75" s="101">
        <f>K17</f>
        <v>0</v>
      </c>
      <c r="L75" s="101">
        <f>L17</f>
        <v>0</v>
      </c>
      <c r="M75" s="97"/>
    </row>
    <row r="76" spans="1:13" s="34" customFormat="1" ht="15">
      <c r="A76" s="81"/>
      <c r="B76" s="98" t="str">
        <f>B21</f>
        <v>Pérennité</v>
      </c>
      <c r="C76" s="99">
        <v>1</v>
      </c>
      <c r="D76" s="100">
        <v>0.8</v>
      </c>
      <c r="E76" s="100">
        <v>0.5</v>
      </c>
      <c r="F76" s="100">
        <v>0.30000000000000004</v>
      </c>
      <c r="G76" s="100">
        <v>0</v>
      </c>
      <c r="H76" s="95"/>
      <c r="I76" s="95"/>
      <c r="J76" s="101">
        <f>J21</f>
        <v>0.33</v>
      </c>
      <c r="K76" s="101">
        <f>K21</f>
        <v>0</v>
      </c>
      <c r="L76" s="101">
        <f>L21</f>
        <v>0</v>
      </c>
      <c r="M76" s="97"/>
    </row>
    <row r="77" spans="1:13" s="34" customFormat="1" ht="15">
      <c r="A77" s="81"/>
      <c r="B77" s="98" t="str">
        <f>B26</f>
        <v>Gestion</v>
      </c>
      <c r="C77" s="99">
        <v>1</v>
      </c>
      <c r="D77" s="100">
        <v>0.8</v>
      </c>
      <c r="E77" s="100">
        <v>0.5</v>
      </c>
      <c r="F77" s="100">
        <v>0.30000000000000004</v>
      </c>
      <c r="G77" s="100">
        <v>0</v>
      </c>
      <c r="H77" s="95"/>
      <c r="I77" s="95"/>
      <c r="J77" s="101">
        <f>J26</f>
        <v>0.33</v>
      </c>
      <c r="K77" s="101">
        <f>K26</f>
        <v>0</v>
      </c>
      <c r="L77" s="101">
        <f>L26</f>
        <v>0</v>
      </c>
      <c r="M77" s="97"/>
    </row>
    <row r="78" spans="1:13" s="34" customFormat="1" ht="15">
      <c r="A78" s="81"/>
      <c r="B78" s="102" t="str">
        <f>B30</f>
        <v>Efficacité</v>
      </c>
      <c r="C78" s="103">
        <v>1</v>
      </c>
      <c r="D78" s="104">
        <v>0.8</v>
      </c>
      <c r="E78" s="104">
        <v>0.5</v>
      </c>
      <c r="F78" s="104">
        <v>0.30000000000000004</v>
      </c>
      <c r="G78" s="104">
        <v>0</v>
      </c>
      <c r="H78" s="95"/>
      <c r="I78" s="95"/>
      <c r="J78" s="101">
        <f>J30</f>
        <v>0.33</v>
      </c>
      <c r="K78" s="101">
        <f>K30</f>
        <v>0</v>
      </c>
      <c r="L78" s="101">
        <f>L30</f>
        <v>0</v>
      </c>
      <c r="M78" s="97"/>
    </row>
    <row r="79" spans="1:13" s="34" customFormat="1" ht="15">
      <c r="A79" s="81"/>
      <c r="B79" s="98" t="str">
        <f>B34</f>
        <v>Efficience</v>
      </c>
      <c r="C79" s="99">
        <v>1</v>
      </c>
      <c r="D79" s="100">
        <v>0.8</v>
      </c>
      <c r="E79" s="100">
        <v>0.5</v>
      </c>
      <c r="F79" s="100">
        <v>0.30000000000000004</v>
      </c>
      <c r="G79" s="100">
        <v>0</v>
      </c>
      <c r="H79" s="95"/>
      <c r="I79" s="95"/>
      <c r="J79" s="101">
        <f>J34</f>
        <v>0.33</v>
      </c>
      <c r="K79" s="101">
        <f>K34</f>
        <v>0</v>
      </c>
      <c r="L79" s="101">
        <f>L34</f>
        <v>0</v>
      </c>
      <c r="M79" s="97"/>
    </row>
    <row r="80" spans="1:13" s="34" customFormat="1" ht="15">
      <c r="A80" s="81"/>
      <c r="B80" s="102" t="str">
        <f>B38</f>
        <v xml:space="preserve">Redevabilité </v>
      </c>
      <c r="C80" s="103">
        <v>1</v>
      </c>
      <c r="D80" s="104">
        <v>0.8</v>
      </c>
      <c r="E80" s="104">
        <v>0.5</v>
      </c>
      <c r="F80" s="104">
        <v>0.30000000000000004</v>
      </c>
      <c r="G80" s="104">
        <v>0</v>
      </c>
      <c r="H80" s="95"/>
      <c r="I80" s="95"/>
      <c r="J80" s="101">
        <f>J38</f>
        <v>0.33</v>
      </c>
      <c r="K80" s="101">
        <f>K38</f>
        <v>0</v>
      </c>
      <c r="L80" s="101">
        <f>L38</f>
        <v>0</v>
      </c>
      <c r="M80" s="97"/>
    </row>
    <row r="81" spans="1:13" s="34" customFormat="1" ht="15">
      <c r="A81" s="81"/>
      <c r="B81" s="98" t="str">
        <f>B43</f>
        <v>Participation</v>
      </c>
      <c r="C81" s="99">
        <v>1</v>
      </c>
      <c r="D81" s="100">
        <v>0.8</v>
      </c>
      <c r="E81" s="100">
        <v>0.5</v>
      </c>
      <c r="F81" s="100">
        <v>0.30000000000000004</v>
      </c>
      <c r="G81" s="100">
        <v>0</v>
      </c>
      <c r="H81" s="95"/>
      <c r="I81" s="95"/>
      <c r="J81" s="101">
        <f>J43</f>
        <v>0.33</v>
      </c>
      <c r="K81" s="101">
        <f>K43</f>
        <v>0</v>
      </c>
      <c r="L81" s="101">
        <f>L43</f>
        <v>0</v>
      </c>
      <c r="M81" s="97"/>
    </row>
    <row r="82" spans="1:13" s="34" customFormat="1" ht="15">
      <c r="A82" s="81"/>
      <c r="B82" s="98" t="str">
        <f>B47</f>
        <v>Coopération</v>
      </c>
      <c r="C82" s="99">
        <v>1</v>
      </c>
      <c r="D82" s="100">
        <v>0.8</v>
      </c>
      <c r="E82" s="100">
        <v>0.5</v>
      </c>
      <c r="F82" s="100">
        <v>0.30000000000000004</v>
      </c>
      <c r="G82" s="100">
        <v>0</v>
      </c>
      <c r="H82" s="95"/>
      <c r="I82" s="95"/>
      <c r="J82" s="101">
        <f>J47</f>
        <v>0.33</v>
      </c>
      <c r="K82" s="101">
        <f>K47</f>
        <v>0</v>
      </c>
      <c r="L82" s="101">
        <f>L47</f>
        <v>0</v>
      </c>
      <c r="M82" s="97"/>
    </row>
    <row r="83" spans="1:13" s="34" customFormat="1" ht="15">
      <c r="A83" s="81"/>
      <c r="B83" s="98" t="str">
        <f>B51</f>
        <v>Synergies</v>
      </c>
      <c r="C83" s="99">
        <v>1</v>
      </c>
      <c r="D83" s="100">
        <v>0.8</v>
      </c>
      <c r="E83" s="100">
        <v>0.5</v>
      </c>
      <c r="F83" s="100">
        <v>0.30000000000000004</v>
      </c>
      <c r="G83" s="100">
        <v>0</v>
      </c>
      <c r="H83" s="95"/>
      <c r="I83" s="95"/>
      <c r="J83" s="101">
        <f>J51</f>
        <v>0.33</v>
      </c>
      <c r="K83" s="101">
        <f>K51</f>
        <v>0</v>
      </c>
      <c r="L83" s="101">
        <f>L51</f>
        <v>0</v>
      </c>
      <c r="M83" s="97"/>
    </row>
    <row r="84" spans="1:13" s="34" customFormat="1" ht="15">
      <c r="A84" s="81"/>
      <c r="B84" s="102" t="str">
        <f>B55</f>
        <v>Ethique</v>
      </c>
      <c r="C84" s="103">
        <v>1</v>
      </c>
      <c r="D84" s="104">
        <v>0.8</v>
      </c>
      <c r="E84" s="104">
        <v>0.5</v>
      </c>
      <c r="F84" s="104">
        <v>0.30000000000000004</v>
      </c>
      <c r="G84" s="104">
        <v>0</v>
      </c>
      <c r="H84" s="95"/>
      <c r="I84" s="95"/>
      <c r="J84" s="101">
        <f>J55</f>
        <v>0.55333333333333334</v>
      </c>
      <c r="K84" s="101">
        <f>K55</f>
        <v>0</v>
      </c>
      <c r="L84" s="101">
        <f>L55</f>
        <v>0</v>
      </c>
      <c r="M84" s="97"/>
    </row>
    <row r="85" spans="1:13" s="34" customFormat="1" ht="13.5" thickBot="1">
      <c r="A85" s="105"/>
      <c r="B85" s="106"/>
      <c r="C85" s="106"/>
      <c r="D85" s="106"/>
      <c r="E85" s="106"/>
      <c r="F85" s="106"/>
      <c r="G85" s="106"/>
      <c r="H85" s="106"/>
      <c r="I85" s="106"/>
      <c r="J85" s="106"/>
      <c r="K85" s="106"/>
      <c r="L85" s="106"/>
      <c r="M85" s="107"/>
    </row>
    <row r="86" spans="1:13" s="34" customFormat="1" ht="13.5" thickTop="1"/>
  </sheetData>
  <mergeCells count="54">
    <mergeCell ref="C10:H10"/>
    <mergeCell ref="B2:C2"/>
    <mergeCell ref="B4:G6"/>
    <mergeCell ref="N4:N6"/>
    <mergeCell ref="B8:C8"/>
    <mergeCell ref="C9:H9"/>
    <mergeCell ref="C22:H22"/>
    <mergeCell ref="C11:H11"/>
    <mergeCell ref="C12:H12"/>
    <mergeCell ref="C13:H13"/>
    <mergeCell ref="C14:H14"/>
    <mergeCell ref="C15:H15"/>
    <mergeCell ref="C16:H16"/>
    <mergeCell ref="C17:H17"/>
    <mergeCell ref="C18:H18"/>
    <mergeCell ref="C19:H19"/>
    <mergeCell ref="C20:H20"/>
    <mergeCell ref="C21:H21"/>
    <mergeCell ref="C34:H34"/>
    <mergeCell ref="C23:H23"/>
    <mergeCell ref="C24:H24"/>
    <mergeCell ref="B25:C25"/>
    <mergeCell ref="C26:H26"/>
    <mergeCell ref="C27:H27"/>
    <mergeCell ref="C28:H28"/>
    <mergeCell ref="C29:H29"/>
    <mergeCell ref="C30:H30"/>
    <mergeCell ref="C31:H31"/>
    <mergeCell ref="C32:H32"/>
    <mergeCell ref="C33:H33"/>
    <mergeCell ref="C46:H46"/>
    <mergeCell ref="C35:H35"/>
    <mergeCell ref="C36:H36"/>
    <mergeCell ref="C37:H37"/>
    <mergeCell ref="C38:H38"/>
    <mergeCell ref="C39:H39"/>
    <mergeCell ref="C40:H40"/>
    <mergeCell ref="C41:H41"/>
    <mergeCell ref="B42:C42"/>
    <mergeCell ref="C43:H43"/>
    <mergeCell ref="C44:H44"/>
    <mergeCell ref="C45:H45"/>
    <mergeCell ref="C58:H58"/>
    <mergeCell ref="C47:H47"/>
    <mergeCell ref="C48:H48"/>
    <mergeCell ref="C49:H49"/>
    <mergeCell ref="C50:H50"/>
    <mergeCell ref="C51:H51"/>
    <mergeCell ref="C52:H52"/>
    <mergeCell ref="C53:H53"/>
    <mergeCell ref="C54:H54"/>
    <mergeCell ref="C55:H55"/>
    <mergeCell ref="C56:H56"/>
    <mergeCell ref="C57:H57"/>
  </mergeCells>
  <conditionalFormatting sqref="M14:M16 J10:M12 J56:M61 J14:J16 J18:M20 J22:M24 J27:M29 J31:M33 J35:M37 J39:M41 J44:M46 J48:M50 J52:M54">
    <cfRule type="cellIs" dxfId="9" priority="7" stopIfTrue="1" operator="equal">
      <formula>$B$70</formula>
    </cfRule>
  </conditionalFormatting>
  <conditionalFormatting sqref="M14:M16 J10:M12 J56:M61 J14:J16 J18:M20 J22:M24 J27:M29 J31:M33 J35:M37 J39:M41 J44:M46 J48:M50 J52:M54">
    <cfRule type="cellIs" dxfId="8" priority="8" stopIfTrue="1" operator="equal">
      <formula>$B$69</formula>
    </cfRule>
  </conditionalFormatting>
  <conditionalFormatting sqref="M14:M16 J10:M12 J56:M61 J14:J16 J18:M20 J22:M24 J27:M29 J31:M33 J35:M37 J39:M41 J44:M46 J48:M50 J52:M54">
    <cfRule type="cellIs" dxfId="7" priority="9" stopIfTrue="1" operator="equal">
      <formula>$B$68</formula>
    </cfRule>
  </conditionalFormatting>
  <conditionalFormatting sqref="K14:K16">
    <cfRule type="cellIs" dxfId="6" priority="4" stopIfTrue="1" operator="equal">
      <formula>$B$67</formula>
    </cfRule>
  </conditionalFormatting>
  <conditionalFormatting sqref="K14:K16">
    <cfRule type="cellIs" dxfId="5" priority="5" stopIfTrue="1" operator="equal">
      <formula>$B$68</formula>
    </cfRule>
  </conditionalFormatting>
  <conditionalFormatting sqref="K14:K16">
    <cfRule type="cellIs" dxfId="4" priority="6" stopIfTrue="1" operator="equal">
      <formula>$B$70</formula>
    </cfRule>
  </conditionalFormatting>
  <conditionalFormatting sqref="L14:L16">
    <cfRule type="cellIs" dxfId="3" priority="1" stopIfTrue="1" operator="equal">
      <formula>$B$67</formula>
    </cfRule>
  </conditionalFormatting>
  <conditionalFormatting sqref="L14:L16">
    <cfRule type="cellIs" dxfId="2" priority="2" stopIfTrue="1" operator="equal">
      <formula>$B$68</formula>
    </cfRule>
  </conditionalFormatting>
  <conditionalFormatting sqref="L14:L16">
    <cfRule type="cellIs" dxfId="1" priority="3" stopIfTrue="1" operator="equal">
      <formula>$B$70</formula>
    </cfRule>
  </conditionalFormatting>
  <conditionalFormatting sqref="J10:M12 J56:M61 J14:M16 J18:M20 J22:M24 J27:M29 J31:M33 J35:M37 J39:M41 J44:M46 J48:M50 J52:M54">
    <cfRule type="cellIs" dxfId="0" priority="10" stopIfTrue="1" operator="equal">
      <formula>$B$67</formula>
    </cfRule>
  </conditionalFormatting>
  <dataValidations count="1">
    <dataValidation type="list" allowBlank="1" showInputMessage="1" showErrorMessage="1" sqref="J56:M61 J44:M46 J39:M41 J35:M37 J31:M33 J27:M29 J22:M24 J48:M50 J18:M20 J14:M16 J10:M12 J52:M54">
      <formula1>$B$67:$B$70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Auto-evaluation</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BOISSEAU</dc:creator>
  <cp:lastModifiedBy>Vahiné MENDES GOMES</cp:lastModifiedBy>
  <dcterms:created xsi:type="dcterms:W3CDTF">2017-02-03T13:30:41Z</dcterms:created>
  <dcterms:modified xsi:type="dcterms:W3CDTF">2017-03-03T07:57:01Z</dcterms:modified>
</cp:coreProperties>
</file>