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Anaïs\Desktop\Accompagnement par les pairs\Structures accompagnées\"/>
    </mc:Choice>
  </mc:AlternateContent>
  <xr:revisionPtr revIDLastSave="0" documentId="13_ncr:1_{3FE4FD72-A77F-4BF4-8ACD-C297EF17C849}" xr6:coauthVersionLast="45" xr6:coauthVersionMax="45" xr10:uidLastSave="{00000000-0000-0000-0000-000000000000}"/>
  <bookViews>
    <workbookView xWindow="-120" yWindow="-120" windowWidth="20730" windowHeight="11160" xr2:uid="{00000000-000D-0000-FFFF-FFFF00000000}"/>
  </bookViews>
  <sheets>
    <sheet name="Points d'attention " sheetId="18" r:id="rId1"/>
    <sheet name="Barème des valorisations" sheetId="20" r:id="rId2"/>
    <sheet name="Budget prévisionnel" sheetId="12" r:id="rId3"/>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12" l="1"/>
  <c r="H39" i="12"/>
  <c r="H42" i="12"/>
  <c r="B48" i="12"/>
  <c r="B42" i="12"/>
  <c r="H48" i="12" l="1"/>
  <c r="C43" i="12"/>
  <c r="I42" i="12"/>
  <c r="C35" i="12" l="1"/>
  <c r="D7" i="12"/>
  <c r="K42" i="12" l="1"/>
  <c r="J42" i="12"/>
  <c r="B28" i="12"/>
  <c r="B24" i="12"/>
  <c r="B21" i="12"/>
  <c r="B16" i="12"/>
  <c r="B10" i="12"/>
  <c r="K28" i="12"/>
  <c r="J28" i="12"/>
  <c r="H28" i="12"/>
  <c r="K9" i="12"/>
  <c r="J9" i="12"/>
  <c r="K7" i="12"/>
  <c r="K39" i="12" s="1"/>
  <c r="J7" i="12"/>
  <c r="H7" i="12"/>
  <c r="J39" i="12" l="1"/>
  <c r="J48" i="12"/>
  <c r="K48" i="12"/>
  <c r="E28" i="12"/>
  <c r="D28" i="12"/>
  <c r="E7" i="12"/>
  <c r="E35" i="12" s="1"/>
  <c r="E10" i="12"/>
  <c r="E16" i="12"/>
  <c r="E21" i="12"/>
  <c r="E24" i="12"/>
  <c r="D24" i="12"/>
  <c r="D21" i="12"/>
  <c r="D16" i="12"/>
  <c r="D10" i="12"/>
  <c r="D35" i="12" s="1"/>
  <c r="H44" i="12" l="1"/>
  <c r="H43" i="12"/>
  <c r="B7" i="12"/>
  <c r="B35" i="12" l="1"/>
  <c r="H9" i="12"/>
  <c r="B49" i="12" l="1"/>
  <c r="C16" i="12" l="1"/>
  <c r="I39" i="12"/>
  <c r="C8" i="12"/>
  <c r="C17" i="12"/>
  <c r="C46" i="12"/>
  <c r="C42" i="12"/>
  <c r="C10" i="12"/>
  <c r="C33" i="12"/>
  <c r="C44" i="12"/>
  <c r="C27" i="12"/>
  <c r="C48" i="12"/>
  <c r="C9" i="12"/>
  <c r="C21" i="12"/>
  <c r="C30" i="12"/>
  <c r="C34" i="12"/>
  <c r="C7" i="12"/>
  <c r="C22" i="12"/>
  <c r="C13" i="12"/>
  <c r="C29" i="12"/>
  <c r="C12" i="12"/>
  <c r="C31" i="12"/>
  <c r="C32" i="12"/>
  <c r="C25" i="12"/>
  <c r="C11" i="12"/>
  <c r="C26" i="12"/>
  <c r="C23" i="12"/>
  <c r="C45" i="12"/>
  <c r="C24" i="12"/>
  <c r="C28" i="12"/>
  <c r="C19" i="12"/>
  <c r="C20" i="12"/>
  <c r="C14" i="12"/>
  <c r="C18" i="12"/>
  <c r="I37" i="12" l="1"/>
  <c r="I36" i="12"/>
  <c r="I38" i="12"/>
  <c r="I28" i="12"/>
  <c r="I45" i="12"/>
  <c r="I11" i="12"/>
  <c r="I16" i="12"/>
  <c r="I20" i="12"/>
  <c r="I24" i="12"/>
  <c r="B50" i="12" s="1"/>
  <c r="I32" i="12"/>
  <c r="I48" i="12"/>
  <c r="I8" i="12"/>
  <c r="I12" i="12"/>
  <c r="I17" i="12"/>
  <c r="I21" i="12"/>
  <c r="I25" i="12"/>
  <c r="I29" i="12"/>
  <c r="I33" i="12"/>
  <c r="I43" i="12"/>
  <c r="I9" i="12"/>
  <c r="I13" i="12"/>
  <c r="I18" i="12"/>
  <c r="I22" i="12"/>
  <c r="I26" i="12"/>
  <c r="I30" i="12"/>
  <c r="I34" i="12"/>
  <c r="I44" i="12"/>
  <c r="I10" i="12"/>
  <c r="I14" i="12"/>
  <c r="I19" i="12"/>
  <c r="I27" i="12"/>
  <c r="I31" i="12"/>
  <c r="I7" i="12"/>
  <c r="R33" i="12"/>
</calcChain>
</file>

<file path=xl/sharedStrings.xml><?xml version="1.0" encoding="utf-8"?>
<sst xmlns="http://schemas.openxmlformats.org/spreadsheetml/2006/main" count="97" uniqueCount="86">
  <si>
    <t>CHARGES</t>
  </si>
  <si>
    <t>Montant</t>
  </si>
  <si>
    <t>PRODUITS</t>
  </si>
  <si>
    <t>Prestations de services</t>
  </si>
  <si>
    <t>Locations</t>
  </si>
  <si>
    <t>Entretien et réparation</t>
  </si>
  <si>
    <t>Assurance</t>
  </si>
  <si>
    <t>Documentation</t>
  </si>
  <si>
    <t>Rémunérations d’intermédiaires et honoraires</t>
  </si>
  <si>
    <t>Publicité, publication</t>
  </si>
  <si>
    <t>Autres charges de personnel</t>
  </si>
  <si>
    <t>TOTAL DES CHARGES</t>
  </si>
  <si>
    <t>TOTAL DES PRODUITS</t>
  </si>
  <si>
    <t>TOTAL GENERAL DES CHARGES</t>
  </si>
  <si>
    <t>TOTAL GENERAL DES PRODUITS</t>
  </si>
  <si>
    <t>Achats matières et fournitures</t>
  </si>
  <si>
    <t>Autres fournitures</t>
  </si>
  <si>
    <t>60 - Achats</t>
  </si>
  <si>
    <t>64 - Charges de personnel</t>
  </si>
  <si>
    <t>63 - Impôts et taxes</t>
  </si>
  <si>
    <t>Impôts et taxes sur rémunération</t>
  </si>
  <si>
    <t>Autres impôts et taxes</t>
  </si>
  <si>
    <t>65 - Autres charges de gestion courante</t>
  </si>
  <si>
    <t>66 - Charges financières</t>
  </si>
  <si>
    <t>67 - Charges exceptionnelles</t>
  </si>
  <si>
    <t>68 - Dotation aux amortissements, provisions et engagements à réaliser sur ressources affectées</t>
  </si>
  <si>
    <t>86 - Emplois des contributions volontaires en nature</t>
  </si>
  <si>
    <t>860 - Secours en nature</t>
  </si>
  <si>
    <t>861 - Mise à disposition gratuite de biens et prestations</t>
  </si>
  <si>
    <t>862 - Prestations</t>
  </si>
  <si>
    <t>864 - Personnel bénévole</t>
  </si>
  <si>
    <t>69 - Impôt sur les bénéfices (IS) ; Participation des salariés</t>
  </si>
  <si>
    <t>CONTRIBUTIONS VOLONTAIRES EN NATURE</t>
  </si>
  <si>
    <t>70 - Vente de produits finis, de marchandises, prestations de services</t>
  </si>
  <si>
    <t>74 - Subventions d'exploitation</t>
  </si>
  <si>
    <t>Conseil-s Départemental(aux):</t>
  </si>
  <si>
    <t>Communes, Communautés de communes ou d'agglomérations</t>
  </si>
  <si>
    <t>Autres établissements publics</t>
  </si>
  <si>
    <t>758 - Dons manuels - Mécénat</t>
  </si>
  <si>
    <t>75- Autres produits de gestion courante</t>
  </si>
  <si>
    <t>76 - Produits financiers</t>
  </si>
  <si>
    <t>77 - Produits exceptionnels</t>
  </si>
  <si>
    <t>78 - Reprises sur amortissements et provisions</t>
  </si>
  <si>
    <t>79 - Transfert de charges</t>
  </si>
  <si>
    <t>87 - Contributions volontaires en nature</t>
  </si>
  <si>
    <t>870 - Bénévolat</t>
  </si>
  <si>
    <t>871 - Prestations en nature</t>
  </si>
  <si>
    <t>875 - Dons en nature</t>
  </si>
  <si>
    <t>CHARGES DIRECTES</t>
  </si>
  <si>
    <t>RESSOURCES DIRECTES</t>
  </si>
  <si>
    <t>Déplacements, missions</t>
  </si>
  <si>
    <t>RESSOURCES PROPRES AFFECTEES AU PROJET</t>
  </si>
  <si>
    <t>Conseil-s Régional(aux) :</t>
  </si>
  <si>
    <t xml:space="preserve">La subvention de </t>
  </si>
  <si>
    <t>représente</t>
  </si>
  <si>
    <t>des produits</t>
  </si>
  <si>
    <t>%</t>
  </si>
  <si>
    <t xml:space="preserve">756 - Cotisations </t>
  </si>
  <si>
    <t>MODE DE CALCUL</t>
  </si>
  <si>
    <t xml:space="preserve">Ressources propres  </t>
  </si>
  <si>
    <t>Affectation du montant</t>
  </si>
  <si>
    <t xml:space="preserve">Etat : préciser le(s) ministère(s), directions ou services déconcentrés sollicités </t>
  </si>
  <si>
    <t>Autres (précisez)</t>
  </si>
  <si>
    <t xml:space="preserve">61 - Services extérieurs </t>
  </si>
  <si>
    <t>Services bancaires, autres (précisez)</t>
  </si>
  <si>
    <t xml:space="preserve">62 - Autres services extérieurs </t>
  </si>
  <si>
    <r>
      <t xml:space="preserve">Rémunération des personnels </t>
    </r>
    <r>
      <rPr>
        <b/>
        <i/>
        <sz val="9"/>
        <color rgb="FF000000"/>
        <rFont val="Calibri"/>
        <family val="2"/>
      </rPr>
      <t>- sur une base de 150€/jour d'accompagnement pour chaque organisation</t>
    </r>
  </si>
  <si>
    <t>Organisation accompagnée</t>
  </si>
  <si>
    <t>Organisation accompagnatrice</t>
  </si>
  <si>
    <t>Fonds d'appui "Place aux Jeunes !"</t>
  </si>
  <si>
    <t>Budget de l'initiative - Accompagnement par les pairs "Place aux Jeunes !" - 2021</t>
  </si>
  <si>
    <t>Expertise</t>
  </si>
  <si>
    <t>Encadrement</t>
  </si>
  <si>
    <t>Exécution</t>
  </si>
  <si>
    <t>Actifs</t>
  </si>
  <si>
    <t>300 € / jour pour une intervention maximum de 10 jours. Au-delà le calcul se fera sur la base de 3000 € /mois</t>
  </si>
  <si>
    <t>Calcul sur la base de 1500 € par mois quelle que soit la durée</t>
  </si>
  <si>
    <t>Calcul sur la base de 750 € par mois quelle que soit la durée.</t>
  </si>
  <si>
    <t>Inactifs (étudiants, retraités)</t>
  </si>
  <si>
    <t>200 € / jour pour une intervention maximum de 10 jours. Au-delà le calcul se fera sur la base de 2000 € /mois</t>
  </si>
  <si>
    <t>Calcul sur la base de 1100 € par mois quelle que soit la durée.</t>
  </si>
  <si>
    <t xml:space="preserve">Lors de l’élaboration du budget, les valorisations de personnel devront suivre les barèmes ci-dessous (correspondant aux barèmes de l’AFD) : </t>
  </si>
  <si>
    <t xml:space="preserve">Par conséquent, les interventions journalières sont ramenées aux barèmes suivants : </t>
  </si>
  <si>
    <t>BAREME DES VALORISATIONS</t>
  </si>
  <si>
    <r>
      <t xml:space="preserve">On entend par :
- </t>
    </r>
    <r>
      <rPr>
        <u/>
        <sz val="11"/>
        <color theme="1"/>
        <rFont val="Calibri"/>
        <family val="2"/>
        <scheme val="minor"/>
      </rPr>
      <t>Expertise :</t>
    </r>
    <r>
      <rPr>
        <sz val="11"/>
        <color theme="1"/>
        <rFont val="Calibri"/>
        <family val="2"/>
        <scheme val="minor"/>
      </rPr>
      <t xml:space="preserve"> Intervenants spécialisés /formateurs spécialisés.
- </t>
    </r>
    <r>
      <rPr>
        <u/>
        <sz val="11"/>
        <color theme="1"/>
        <rFont val="Calibri"/>
        <family val="2"/>
        <scheme val="minor"/>
      </rPr>
      <t>Encadrement :</t>
    </r>
    <r>
      <rPr>
        <sz val="11"/>
        <color theme="1"/>
        <rFont val="Calibri"/>
        <family val="2"/>
        <scheme val="minor"/>
      </rPr>
      <t xml:space="preserve"> Accompagnement de groupe, animation.
- </t>
    </r>
    <r>
      <rPr>
        <u/>
        <sz val="11"/>
        <color theme="1"/>
        <rFont val="Calibri"/>
        <family val="2"/>
        <scheme val="minor"/>
      </rPr>
      <t>Exécution :</t>
    </r>
    <r>
      <rPr>
        <sz val="11"/>
        <color theme="1"/>
        <rFont val="Calibri"/>
        <family val="2"/>
        <scheme val="minor"/>
      </rPr>
      <t xml:space="preserve"> Appui logistique. </t>
    </r>
  </si>
  <si>
    <r>
      <rPr>
        <b/>
        <sz val="11"/>
        <color theme="1"/>
        <rFont val="Calibri"/>
        <family val="2"/>
        <scheme val="minor"/>
      </rPr>
      <t xml:space="preserve">Points d'attention pour le remplissage du budget prévisionnel au moment du dépôt de la candidature : </t>
    </r>
    <r>
      <rPr>
        <sz val="11"/>
        <color theme="1"/>
        <rFont val="Calibri"/>
        <family val="2"/>
        <scheme val="minor"/>
      </rPr>
      <t xml:space="preserve">
- Dans le cadre de l'accompagnement par les pairs, l'organisation accompagnatrice bénéficie également de l'appui financier de 6500€, il importe donc d'y inclure un budget prévisionnel pour les frais d'accompagnement et les autres dépenses pouvant lui incomber (frais de déplacement, hébergement, restauration...)
- Les valorisations de temps RH doivent suivre le barème de l'AFD (cf onglet "Barème des valorisations")
- Si du temps RH est financé (obligatoire pour la structure accompagnatrice pour couvrir les frais d'accompagnement, optionnelle pour la structure accompagnée), celle-ci doit prendre en compte le salaire au réel, en se basant sur le nombre de jours estimés pour la réalisation de l'accompagnement.
- Si l'initiative est lauréate, le budget pourra être revu et ajusté avec la structure accompagnatrice au moment de la rédaction de la note de cadrage et de la signature de la convention.
</t>
    </r>
    <r>
      <rPr>
        <i/>
        <sz val="11"/>
        <color theme="1"/>
        <rFont val="Calibri"/>
        <family val="2"/>
        <scheme val="minor"/>
      </rPr>
      <t xml:space="preserve">Pour rappel : Montant unique de 6500€ apporté par le projet "Place aux Jeunes !" / Apport minimum de 2000€ de la structure accompagnée (ressources propres ou valorisations). Voir le règlement pour plus de précisions.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</si>
</sst>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
  </numFmts>
  <fonts count="23" x14ac:knownFonts="1">
    <font>
      <sz val="11"/>
      <color theme="1"/>
      <name val="Calibri"/>
      <family val="2"/>
      <scheme val="minor"/>
    </font>
    <font>
      <b/>
      <sz val="11"/>
      <color theme="1"/>
      <name val="Calibri"/>
      <family val="2"/>
      <scheme val="minor"/>
    </font>
    <font>
      <sz val="18"/>
      <color theme="1"/>
      <name val="Calibri"/>
      <family val="2"/>
      <scheme val="minor"/>
    </font>
    <font>
      <sz val="11"/>
      <color rgb="FF000000"/>
      <name val="Calibri"/>
      <family val="2"/>
      <charset val="1"/>
    </font>
    <font>
      <b/>
      <sz val="9"/>
      <color rgb="FF000000"/>
      <name val="Calibri"/>
      <family val="2"/>
      <charset val="1"/>
    </font>
    <font>
      <b/>
      <sz val="9"/>
      <color rgb="FF000081"/>
      <name val="Calibri"/>
      <family val="2"/>
      <charset val="1"/>
    </font>
    <font>
      <sz val="9"/>
      <color rgb="FF000000"/>
      <name val="Calibri"/>
      <family val="2"/>
      <charset val="1"/>
    </font>
    <font>
      <i/>
      <sz val="9"/>
      <color rgb="FF000000"/>
      <name val="Calibri"/>
      <family val="2"/>
      <charset val="1"/>
    </font>
    <font>
      <i/>
      <sz val="8"/>
      <color rgb="FF000000"/>
      <name val="Calibri"/>
      <family val="2"/>
      <charset val="1"/>
    </font>
    <font>
      <sz val="9"/>
      <name val="Calibri"/>
      <family val="2"/>
      <charset val="1"/>
    </font>
    <font>
      <b/>
      <sz val="9"/>
      <name val="Calibri"/>
      <family val="2"/>
      <charset val="1"/>
    </font>
    <font>
      <i/>
      <sz val="9"/>
      <color rgb="FF000081"/>
      <name val="Calibri"/>
      <family val="2"/>
      <charset val="1"/>
    </font>
    <font>
      <b/>
      <i/>
      <sz val="9"/>
      <color rgb="FF000000"/>
      <name val="Calibri"/>
      <family val="2"/>
      <charset val="1"/>
    </font>
    <font>
      <sz val="10"/>
      <name val="Arial"/>
      <family val="2"/>
    </font>
    <font>
      <sz val="11"/>
      <color indexed="8"/>
      <name val="Calibri"/>
      <family val="2"/>
    </font>
    <font>
      <sz val="11"/>
      <color theme="1"/>
      <name val="Calibri"/>
      <family val="2"/>
      <scheme val="minor"/>
    </font>
    <font>
      <sz val="9"/>
      <color theme="9" tint="-0.249977111117893"/>
      <name val="Calibri"/>
      <family val="2"/>
    </font>
    <font>
      <b/>
      <sz val="9"/>
      <color theme="9" tint="-0.249977111117893"/>
      <name val="Calibri"/>
      <family val="2"/>
      <charset val="1"/>
    </font>
    <font>
      <b/>
      <sz val="11"/>
      <color rgb="FFFF0000"/>
      <name val="Calibri"/>
      <family val="2"/>
    </font>
    <font>
      <b/>
      <i/>
      <sz val="9"/>
      <color rgb="FF000000"/>
      <name val="Calibri"/>
      <family val="2"/>
    </font>
    <font>
      <i/>
      <sz val="11"/>
      <color theme="1"/>
      <name val="Calibri"/>
      <family val="2"/>
      <scheme val="minor"/>
    </font>
    <font>
      <sz val="12"/>
      <color rgb="FF000000"/>
      <name val="Calibri"/>
      <family val="2"/>
      <scheme val="minor"/>
    </font>
    <font>
      <u/>
      <sz val="11"/>
      <color theme="1"/>
      <name val="Calibri"/>
      <family val="2"/>
      <scheme val="minor"/>
    </font>
  </fonts>
  <fills count="10">
    <fill>
      <patternFill patternType="none"/>
    </fill>
    <fill>
      <patternFill patternType="gray125"/>
    </fill>
    <fill>
      <patternFill patternType="solid">
        <fgColor rgb="FFD9D9D9"/>
        <bgColor rgb="FFBFBFBF"/>
      </patternFill>
    </fill>
    <fill>
      <patternFill patternType="solid">
        <fgColor rgb="FFBFBFBF"/>
        <bgColor rgb="FFD9D9D9"/>
      </patternFill>
    </fill>
    <fill>
      <patternFill patternType="solid">
        <fgColor rgb="FFFFFFFF"/>
        <bgColor rgb="FFFFFFCC"/>
      </patternFill>
    </fill>
    <fill>
      <patternFill patternType="solid">
        <fgColor theme="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FFFF0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3" fillId="0" borderId="0"/>
    <xf numFmtId="0" fontId="14" fillId="0" borderId="0"/>
    <xf numFmtId="0" fontId="13" fillId="0" borderId="0"/>
    <xf numFmtId="9" fontId="14" fillId="0" borderId="0" applyFill="0" applyBorder="0" applyAlignment="0" applyProtection="0"/>
    <xf numFmtId="9" fontId="14" fillId="0" borderId="0" applyFill="0" applyBorder="0" applyAlignment="0" applyProtection="0"/>
    <xf numFmtId="9" fontId="15" fillId="0" borderId="0" applyFont="0" applyFill="0" applyBorder="0" applyAlignment="0" applyProtection="0"/>
    <xf numFmtId="164" fontId="3" fillId="0" borderId="0" applyBorder="0" applyProtection="0"/>
  </cellStyleXfs>
  <cellXfs count="157">
    <xf numFmtId="0" fontId="0" fillId="0" borderId="0" xfId="0"/>
    <xf numFmtId="3" fontId="0" fillId="0" borderId="0" xfId="0" applyNumberFormat="1" applyAlignment="1">
      <alignment horizontal="right"/>
    </xf>
    <xf numFmtId="0" fontId="1" fillId="0" borderId="0" xfId="0" applyFont="1"/>
    <xf numFmtId="0" fontId="3" fillId="0" borderId="0" xfId="1"/>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5" fillId="0" borderId="3" xfId="1" applyFont="1" applyBorder="1" applyAlignment="1">
      <alignment vertical="center" wrapText="1"/>
    </xf>
    <xf numFmtId="0" fontId="6" fillId="0" borderId="3" xfId="1" applyFont="1" applyBorder="1" applyAlignment="1">
      <alignment vertical="center" wrapText="1"/>
    </xf>
    <xf numFmtId="0" fontId="6" fillId="0" borderId="4" xfId="1" applyFont="1" applyBorder="1" applyAlignment="1">
      <alignment vertical="center" wrapText="1"/>
    </xf>
    <xf numFmtId="0" fontId="7" fillId="0" borderId="4" xfId="1" applyFont="1" applyBorder="1" applyAlignment="1">
      <alignment vertical="center" wrapText="1"/>
    </xf>
    <xf numFmtId="0" fontId="8" fillId="0" borderId="4" xfId="1" applyFont="1" applyBorder="1" applyAlignment="1">
      <alignment vertical="center" wrapText="1"/>
    </xf>
    <xf numFmtId="0" fontId="6" fillId="0" borderId="3" xfId="1" applyFont="1" applyBorder="1" applyAlignment="1">
      <alignment horizontal="left" vertical="center" wrapText="1"/>
    </xf>
    <xf numFmtId="0" fontId="9" fillId="0" borderId="3" xfId="1" applyFont="1" applyBorder="1" applyAlignment="1">
      <alignment vertical="center" wrapText="1"/>
    </xf>
    <xf numFmtId="0" fontId="5" fillId="4" borderId="5" xfId="1" applyFont="1" applyFill="1" applyBorder="1" applyAlignment="1">
      <alignment horizontal="center" vertical="center" wrapText="1"/>
    </xf>
    <xf numFmtId="0" fontId="5" fillId="4" borderId="6" xfId="1" applyFont="1" applyFill="1" applyBorder="1" applyAlignment="1">
      <alignment horizontal="center" vertical="center" wrapText="1"/>
    </xf>
    <xf numFmtId="3" fontId="4" fillId="0" borderId="4" xfId="1" applyNumberFormat="1" applyFont="1" applyBorder="1" applyAlignment="1">
      <alignment horizontal="right" vertical="center" wrapText="1"/>
    </xf>
    <xf numFmtId="3" fontId="11" fillId="0" borderId="4" xfId="1" applyNumberFormat="1" applyFont="1" applyBorder="1" applyAlignment="1">
      <alignment horizontal="right" vertical="center" wrapText="1"/>
    </xf>
    <xf numFmtId="0" fontId="12" fillId="0" borderId="4" xfId="1" applyFont="1" applyBorder="1" applyAlignment="1">
      <alignment vertical="center" wrapText="1"/>
    </xf>
    <xf numFmtId="3" fontId="5" fillId="0" borderId="1" xfId="1" applyNumberFormat="1" applyFont="1" applyBorder="1" applyAlignment="1">
      <alignment horizontal="right" vertical="center" wrapText="1"/>
    </xf>
    <xf numFmtId="3" fontId="5" fillId="0" borderId="3" xfId="1" applyNumberFormat="1" applyFont="1" applyBorder="1" applyAlignment="1">
      <alignment horizontal="right" vertical="center" wrapText="1"/>
    </xf>
    <xf numFmtId="0" fontId="10" fillId="0" borderId="5" xfId="1" applyFont="1" applyBorder="1" applyAlignment="1">
      <alignment horizontal="left" vertical="center" wrapText="1"/>
    </xf>
    <xf numFmtId="0" fontId="10" fillId="0" borderId="6" xfId="1" applyFont="1" applyBorder="1" applyAlignment="1">
      <alignment horizontal="left" vertical="center" wrapText="1"/>
    </xf>
    <xf numFmtId="3" fontId="10" fillId="0" borderId="6" xfId="1" applyNumberFormat="1" applyFont="1" applyBorder="1" applyAlignment="1">
      <alignment horizontal="right" vertical="center" wrapText="1"/>
    </xf>
    <xf numFmtId="3" fontId="10" fillId="0" borderId="4" xfId="1" applyNumberFormat="1" applyFont="1" applyBorder="1" applyAlignment="1">
      <alignment horizontal="right" vertical="center" wrapText="1"/>
    </xf>
    <xf numFmtId="3" fontId="4" fillId="4" borderId="6" xfId="1" applyNumberFormat="1" applyFont="1" applyFill="1" applyBorder="1" applyAlignment="1">
      <alignment horizontal="right" vertical="center" wrapText="1"/>
    </xf>
    <xf numFmtId="3" fontId="4" fillId="4" borderId="4" xfId="1" applyNumberFormat="1" applyFont="1" applyFill="1" applyBorder="1" applyAlignment="1">
      <alignment horizontal="right" vertical="center" wrapText="1"/>
    </xf>
    <xf numFmtId="0" fontId="10" fillId="3" borderId="3" xfId="1" applyFont="1" applyFill="1" applyBorder="1" applyAlignment="1">
      <alignment horizontal="center" vertical="center" wrapText="1"/>
    </xf>
    <xf numFmtId="3" fontId="10" fillId="3" borderId="4" xfId="1" applyNumberFormat="1" applyFont="1" applyFill="1" applyBorder="1" applyAlignment="1">
      <alignment horizontal="right" vertical="center" wrapText="1"/>
    </xf>
    <xf numFmtId="0" fontId="10" fillId="3" borderId="4" xfId="1" applyFont="1" applyFill="1" applyBorder="1" applyAlignment="1">
      <alignment horizontal="center" vertical="center" wrapText="1"/>
    </xf>
    <xf numFmtId="3" fontId="6" fillId="0" borderId="4" xfId="1" applyNumberFormat="1" applyFont="1" applyBorder="1" applyAlignment="1">
      <alignment horizontal="right" vertical="center" wrapText="1"/>
    </xf>
    <xf numFmtId="3" fontId="0" fillId="5" borderId="0" xfId="0" applyNumberFormat="1" applyFill="1" applyAlignment="1">
      <alignment horizontal="right"/>
    </xf>
    <xf numFmtId="0" fontId="0" fillId="5" borderId="0" xfId="0" applyFill="1"/>
    <xf numFmtId="0" fontId="0" fillId="0" borderId="0" xfId="0" applyAlignment="1">
      <alignment horizontal="center"/>
    </xf>
    <xf numFmtId="0" fontId="5" fillId="3"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6" fillId="5" borderId="9" xfId="1" applyFont="1" applyFill="1" applyBorder="1" applyAlignment="1">
      <alignment horizontal="right" vertical="center" wrapText="1"/>
    </xf>
    <xf numFmtId="9" fontId="0" fillId="0" borderId="0" xfId="6" applyFont="1" applyAlignment="1">
      <alignment horizontal="right"/>
    </xf>
    <xf numFmtId="9" fontId="3" fillId="0" borderId="0" xfId="6" applyFont="1"/>
    <xf numFmtId="3" fontId="4" fillId="6" borderId="4" xfId="1" applyNumberFormat="1" applyFont="1" applyFill="1" applyBorder="1" applyAlignment="1">
      <alignment horizontal="right" vertical="center" wrapText="1"/>
    </xf>
    <xf numFmtId="9" fontId="0" fillId="0" borderId="0" xfId="0" applyNumberFormat="1" applyAlignment="1">
      <alignment horizontal="right"/>
    </xf>
    <xf numFmtId="9" fontId="4" fillId="2" borderId="2" xfId="1" applyNumberFormat="1" applyFont="1" applyFill="1" applyBorder="1" applyAlignment="1">
      <alignment horizontal="right" vertical="center" wrapText="1"/>
    </xf>
    <xf numFmtId="9" fontId="4" fillId="2" borderId="1" xfId="1" applyNumberFormat="1" applyFont="1" applyFill="1" applyBorder="1" applyAlignment="1">
      <alignment horizontal="center" vertical="center" wrapText="1"/>
    </xf>
    <xf numFmtId="9" fontId="4" fillId="6" borderId="4" xfId="1" applyNumberFormat="1" applyFont="1" applyFill="1" applyBorder="1" applyAlignment="1">
      <alignment horizontal="right" vertical="center" wrapText="1"/>
    </xf>
    <xf numFmtId="9" fontId="5" fillId="3" borderId="2" xfId="1" applyNumberFormat="1" applyFont="1" applyFill="1" applyBorder="1" applyAlignment="1">
      <alignment horizontal="left" vertical="center" wrapText="1"/>
    </xf>
    <xf numFmtId="9" fontId="10" fillId="0" borderId="6" xfId="1" applyNumberFormat="1" applyFont="1" applyBorder="1" applyAlignment="1">
      <alignment horizontal="right" vertical="center" wrapText="1"/>
    </xf>
    <xf numFmtId="9" fontId="4" fillId="4" borderId="6" xfId="1" applyNumberFormat="1" applyFont="1" applyFill="1" applyBorder="1" applyAlignment="1">
      <alignment horizontal="right" vertical="center" wrapText="1"/>
    </xf>
    <xf numFmtId="9" fontId="10" fillId="3" borderId="4" xfId="1" applyNumberFormat="1" applyFont="1" applyFill="1" applyBorder="1" applyAlignment="1">
      <alignment horizontal="right" vertical="center" wrapText="1"/>
    </xf>
    <xf numFmtId="9" fontId="0" fillId="5" borderId="0" xfId="0" applyNumberFormat="1" applyFill="1" applyAlignment="1">
      <alignment horizontal="right"/>
    </xf>
    <xf numFmtId="9" fontId="3" fillId="0" borderId="0" xfId="1" applyNumberFormat="1"/>
    <xf numFmtId="9" fontId="4" fillId="5" borderId="4" xfId="1" applyNumberFormat="1" applyFont="1" applyFill="1" applyBorder="1" applyAlignment="1">
      <alignment horizontal="right" vertical="center" wrapText="1"/>
    </xf>
    <xf numFmtId="3" fontId="4" fillId="2" borderId="1" xfId="1" applyNumberFormat="1" applyFont="1" applyFill="1" applyBorder="1" applyAlignment="1">
      <alignment horizontal="right" vertical="center" wrapText="1"/>
    </xf>
    <xf numFmtId="3" fontId="4" fillId="0" borderId="1" xfId="1" applyNumberFormat="1" applyFont="1" applyBorder="1" applyAlignment="1">
      <alignment horizontal="right" vertical="center" wrapText="1"/>
    </xf>
    <xf numFmtId="3" fontId="10" fillId="0" borderId="1" xfId="1" applyNumberFormat="1" applyFont="1" applyBorder="1" applyAlignment="1">
      <alignment horizontal="right" vertical="center" wrapText="1"/>
    </xf>
    <xf numFmtId="3" fontId="4" fillId="4" borderId="1" xfId="1" applyNumberFormat="1" applyFont="1" applyFill="1" applyBorder="1" applyAlignment="1">
      <alignment horizontal="right" vertical="center" wrapText="1"/>
    </xf>
    <xf numFmtId="9" fontId="4" fillId="0" borderId="1" xfId="1" applyNumberFormat="1" applyFont="1" applyBorder="1" applyAlignment="1">
      <alignment horizontal="right" vertical="center" wrapText="1"/>
    </xf>
    <xf numFmtId="9" fontId="10" fillId="3" borderId="1" xfId="1" applyNumberFormat="1" applyFont="1" applyFill="1" applyBorder="1" applyAlignment="1">
      <alignment horizontal="right" vertical="center" wrapText="1"/>
    </xf>
    <xf numFmtId="9" fontId="4" fillId="6" borderId="1" xfId="1" applyNumberFormat="1" applyFont="1" applyFill="1" applyBorder="1" applyAlignment="1">
      <alignment horizontal="right" vertical="center" wrapText="1"/>
    </xf>
    <xf numFmtId="0" fontId="16" fillId="0" borderId="4" xfId="1" applyFont="1" applyBorder="1" applyAlignment="1">
      <alignment vertical="center" wrapText="1"/>
    </xf>
    <xf numFmtId="0" fontId="17" fillId="0" borderId="4" xfId="1" applyFont="1" applyBorder="1" applyAlignment="1">
      <alignment vertical="center" wrapText="1"/>
    </xf>
    <xf numFmtId="0" fontId="5" fillId="6" borderId="3" xfId="1" applyFont="1" applyFill="1" applyBorder="1" applyAlignment="1">
      <alignment vertical="center" wrapText="1"/>
    </xf>
    <xf numFmtId="0" fontId="5" fillId="6" borderId="4" xfId="1" applyFont="1" applyFill="1" applyBorder="1" applyAlignment="1">
      <alignment vertical="center" wrapText="1"/>
    </xf>
    <xf numFmtId="9" fontId="4" fillId="0" borderId="4" xfId="1" applyNumberFormat="1" applyFont="1" applyFill="1" applyBorder="1" applyAlignment="1">
      <alignment horizontal="right" vertical="center" wrapText="1"/>
    </xf>
    <xf numFmtId="9" fontId="4" fillId="0" borderId="6" xfId="1" applyNumberFormat="1" applyFont="1" applyFill="1" applyBorder="1" applyAlignment="1">
      <alignment horizontal="right" vertical="center" wrapText="1"/>
    </xf>
    <xf numFmtId="9" fontId="0" fillId="0" borderId="0" xfId="0" applyNumberFormat="1" applyFill="1" applyAlignment="1">
      <alignment horizontal="right"/>
    </xf>
    <xf numFmtId="9" fontId="5" fillId="0" borderId="2" xfId="1" applyNumberFormat="1" applyFont="1" applyFill="1" applyBorder="1" applyAlignment="1">
      <alignment horizontal="left" vertical="center" wrapText="1"/>
    </xf>
    <xf numFmtId="9" fontId="10" fillId="0" borderId="6" xfId="1" applyNumberFormat="1" applyFont="1" applyFill="1" applyBorder="1" applyAlignment="1">
      <alignment horizontal="right" vertical="center" wrapText="1"/>
    </xf>
    <xf numFmtId="9" fontId="10" fillId="0" borderId="4" xfId="1" applyNumberFormat="1" applyFont="1" applyFill="1" applyBorder="1" applyAlignment="1">
      <alignment horizontal="right" vertical="center" wrapText="1"/>
    </xf>
    <xf numFmtId="9" fontId="0" fillId="0" borderId="0" xfId="6" applyNumberFormat="1" applyFont="1" applyFill="1" applyAlignment="1">
      <alignment horizontal="right"/>
    </xf>
    <xf numFmtId="9" fontId="3" fillId="0" borderId="0" xfId="1" applyNumberFormat="1" applyFill="1"/>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3" fontId="10" fillId="7" borderId="3" xfId="1" applyNumberFormat="1" applyFont="1" applyFill="1" applyBorder="1" applyAlignment="1">
      <alignment horizontal="right" vertical="center" wrapText="1"/>
    </xf>
    <xf numFmtId="0" fontId="10" fillId="7" borderId="3" xfId="1" applyFont="1" applyFill="1" applyBorder="1" applyAlignment="1">
      <alignment horizontal="left" vertical="center" wrapText="1"/>
    </xf>
    <xf numFmtId="9" fontId="4" fillId="7" borderId="1" xfId="1" applyNumberFormat="1" applyFont="1" applyFill="1" applyBorder="1" applyAlignment="1">
      <alignment horizontal="right" vertical="center" wrapText="1"/>
    </xf>
    <xf numFmtId="9" fontId="0" fillId="0" borderId="0" xfId="6" applyNumberFormat="1" applyFont="1" applyAlignment="1">
      <alignment horizontal="left"/>
    </xf>
    <xf numFmtId="3" fontId="4" fillId="2" borderId="2" xfId="1" applyNumberFormat="1" applyFont="1" applyFill="1" applyBorder="1" applyAlignment="1">
      <alignment horizontal="center" vertical="center" wrapText="1"/>
    </xf>
    <xf numFmtId="9" fontId="4" fillId="2" borderId="3" xfId="1" applyNumberFormat="1" applyFont="1" applyFill="1" applyBorder="1" applyAlignment="1">
      <alignment horizontal="center" vertical="center" wrapText="1"/>
    </xf>
    <xf numFmtId="1" fontId="4" fillId="6" borderId="4" xfId="1" applyNumberFormat="1" applyFont="1" applyFill="1" applyBorder="1" applyAlignment="1">
      <alignment horizontal="right" vertical="center" wrapText="1"/>
    </xf>
    <xf numFmtId="9" fontId="4" fillId="0" borderId="1" xfId="1" applyNumberFormat="1" applyFont="1" applyFill="1" applyBorder="1" applyAlignment="1">
      <alignment horizontal="right" vertical="center" wrapText="1"/>
    </xf>
    <xf numFmtId="9" fontId="4" fillId="0" borderId="3" xfId="1" applyNumberFormat="1" applyFont="1" applyFill="1" applyBorder="1" applyAlignment="1">
      <alignment horizontal="right" vertical="center" wrapText="1"/>
    </xf>
    <xf numFmtId="9" fontId="4" fillId="6" borderId="3" xfId="1" applyNumberFormat="1" applyFont="1" applyFill="1" applyBorder="1" applyAlignment="1">
      <alignment horizontal="right" vertical="center" wrapText="1"/>
    </xf>
    <xf numFmtId="0" fontId="0" fillId="0" borderId="1" xfId="0" applyBorder="1"/>
    <xf numFmtId="1" fontId="4" fillId="5" borderId="4" xfId="1" applyNumberFormat="1" applyFont="1" applyFill="1" applyBorder="1" applyAlignment="1">
      <alignment horizontal="right" vertical="center" wrapText="1"/>
    </xf>
    <xf numFmtId="1" fontId="4" fillId="0" borderId="4" xfId="1" applyNumberFormat="1" applyFont="1" applyFill="1" applyBorder="1" applyAlignment="1">
      <alignment horizontal="right" vertical="center" wrapText="1"/>
    </xf>
    <xf numFmtId="1" fontId="4" fillId="0" borderId="7" xfId="1" applyNumberFormat="1" applyFont="1" applyFill="1" applyBorder="1" applyAlignment="1">
      <alignment horizontal="right" vertical="center" wrapText="1"/>
    </xf>
    <xf numFmtId="1" fontId="4" fillId="0" borderId="1" xfId="1" applyNumberFormat="1" applyFont="1" applyFill="1" applyBorder="1" applyAlignment="1">
      <alignment horizontal="right" vertical="center" wrapText="1"/>
    </xf>
    <xf numFmtId="1" fontId="4" fillId="0" borderId="5" xfId="1" applyNumberFormat="1" applyFont="1" applyFill="1" applyBorder="1" applyAlignment="1">
      <alignment horizontal="right" vertical="center" wrapText="1"/>
    </xf>
    <xf numFmtId="1" fontId="4" fillId="0" borderId="3" xfId="1" applyNumberFormat="1" applyFont="1" applyFill="1" applyBorder="1" applyAlignment="1">
      <alignment horizontal="right" vertical="center" wrapText="1"/>
    </xf>
    <xf numFmtId="1" fontId="10" fillId="7" borderId="3" xfId="1" applyNumberFormat="1" applyFont="1" applyFill="1" applyBorder="1" applyAlignment="1">
      <alignment horizontal="right" vertical="center" wrapText="1"/>
    </xf>
    <xf numFmtId="1" fontId="4" fillId="4" borderId="6" xfId="1" applyNumberFormat="1" applyFont="1" applyFill="1" applyBorder="1" applyAlignment="1">
      <alignment horizontal="right" vertical="center" wrapText="1"/>
    </xf>
    <xf numFmtId="0" fontId="18" fillId="0" borderId="9" xfId="1" applyFont="1" applyBorder="1" applyAlignment="1">
      <alignment vertical="center" wrapText="1"/>
    </xf>
    <xf numFmtId="1" fontId="4" fillId="6" borderId="6" xfId="1" applyNumberFormat="1" applyFont="1" applyFill="1" applyBorder="1" applyAlignment="1">
      <alignment horizontal="right" vertical="center" wrapText="1"/>
    </xf>
    <xf numFmtId="0" fontId="18" fillId="0" borderId="0" xfId="1" applyFont="1" applyBorder="1" applyAlignment="1">
      <alignment vertical="center" wrapText="1"/>
    </xf>
    <xf numFmtId="1" fontId="4" fillId="6" borderId="1" xfId="1" applyNumberFormat="1" applyFont="1" applyFill="1" applyBorder="1" applyAlignment="1">
      <alignment horizontal="right" vertical="center" wrapText="1"/>
    </xf>
    <xf numFmtId="0" fontId="5" fillId="0" borderId="0" xfId="1" applyFont="1" applyBorder="1" applyAlignment="1">
      <alignment horizontal="left" vertical="center" wrapText="1"/>
    </xf>
    <xf numFmtId="3" fontId="4" fillId="0" borderId="0" xfId="1" applyNumberFormat="1" applyFont="1" applyFill="1" applyBorder="1" applyAlignment="1">
      <alignment horizontal="right" vertical="center" wrapText="1"/>
    </xf>
    <xf numFmtId="9" fontId="4" fillId="0" borderId="0" xfId="1" applyNumberFormat="1" applyFont="1" applyFill="1" applyBorder="1" applyAlignment="1">
      <alignment horizontal="right" vertical="center" wrapText="1"/>
    </xf>
    <xf numFmtId="0" fontId="0" fillId="0" borderId="0" xfId="0" applyBorder="1"/>
    <xf numFmtId="3" fontId="0" fillId="0" borderId="0" xfId="0" applyNumberFormat="1" applyBorder="1" applyAlignment="1">
      <alignment horizontal="right"/>
    </xf>
    <xf numFmtId="9" fontId="0" fillId="0" borderId="0" xfId="0" applyNumberFormat="1" applyBorder="1" applyAlignment="1">
      <alignment horizontal="right"/>
    </xf>
    <xf numFmtId="0" fontId="10" fillId="7" borderId="7" xfId="1" applyFont="1" applyFill="1" applyBorder="1" applyAlignment="1">
      <alignment horizontal="left" vertical="center" wrapText="1"/>
    </xf>
    <xf numFmtId="3" fontId="10" fillId="7" borderId="1" xfId="1" applyNumberFormat="1" applyFont="1" applyFill="1" applyBorder="1" applyAlignment="1">
      <alignment horizontal="right" vertical="center" wrapText="1"/>
    </xf>
    <xf numFmtId="9" fontId="4" fillId="7" borderId="2" xfId="1" applyNumberFormat="1" applyFont="1" applyFill="1" applyBorder="1" applyAlignment="1">
      <alignment horizontal="right" vertical="center" wrapText="1"/>
    </xf>
    <xf numFmtId="0" fontId="6" fillId="8" borderId="4" xfId="1" applyFont="1" applyFill="1" applyBorder="1" applyAlignment="1">
      <alignment vertical="center" wrapText="1"/>
    </xf>
    <xf numFmtId="3" fontId="4" fillId="8" borderId="4" xfId="1" applyNumberFormat="1" applyFont="1" applyFill="1" applyBorder="1" applyAlignment="1">
      <alignment horizontal="right" vertical="center" wrapText="1"/>
    </xf>
    <xf numFmtId="9" fontId="4" fillId="8" borderId="1" xfId="1" applyNumberFormat="1" applyFont="1" applyFill="1" applyBorder="1" applyAlignment="1">
      <alignment horizontal="right" vertical="center" wrapText="1"/>
    </xf>
    <xf numFmtId="1" fontId="4" fillId="8" borderId="4" xfId="1" applyNumberFormat="1" applyFont="1" applyFill="1" applyBorder="1" applyAlignment="1">
      <alignment horizontal="right" vertical="center" wrapText="1"/>
    </xf>
    <xf numFmtId="0" fontId="0" fillId="0" borderId="0" xfId="0" applyAlignment="1">
      <alignment vertical="center" wrapText="1"/>
    </xf>
    <xf numFmtId="0" fontId="21" fillId="0" borderId="13" xfId="0" applyFont="1" applyBorder="1" applyAlignment="1">
      <alignment horizontal="center"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14"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 xfId="0" applyFont="1" applyBorder="1" applyAlignment="1">
      <alignment vertical="center" wrapText="1"/>
    </xf>
    <xf numFmtId="0" fontId="21" fillId="0" borderId="8"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6"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1" fillId="0" borderId="0" xfId="0" applyFont="1" applyAlignment="1">
      <alignment vertical="center"/>
    </xf>
    <xf numFmtId="0" fontId="0" fillId="0" borderId="11" xfId="0" applyBorder="1" applyAlignment="1">
      <alignment horizontal="left" vertical="top" wrapText="1"/>
    </xf>
    <xf numFmtId="0" fontId="0" fillId="0" borderId="0" xfId="0" applyAlignment="1">
      <alignment horizontal="left"/>
    </xf>
    <xf numFmtId="0" fontId="1" fillId="9" borderId="11" xfId="0" applyFont="1" applyFill="1" applyBorder="1" applyAlignment="1">
      <alignment horizontal="center"/>
    </xf>
    <xf numFmtId="0" fontId="21" fillId="0" borderId="10" xfId="0" applyFont="1" applyBorder="1" applyAlignment="1">
      <alignment vertical="center" wrapText="1"/>
    </xf>
    <xf numFmtId="0" fontId="21" fillId="0" borderId="12" xfId="0" applyFont="1" applyBorder="1" applyAlignment="1">
      <alignment vertical="center" wrapText="1"/>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2" fillId="8" borderId="11" xfId="0" applyFont="1" applyFill="1" applyBorder="1" applyAlignment="1">
      <alignment horizontal="center"/>
    </xf>
    <xf numFmtId="9" fontId="4" fillId="2" borderId="7" xfId="1" applyNumberFormat="1" applyFont="1" applyFill="1" applyBorder="1" applyAlignment="1">
      <alignment horizontal="center" vertical="center" wrapText="1"/>
    </xf>
    <xf numFmtId="9" fontId="4" fillId="2" borderId="2" xfId="1" applyNumberFormat="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0" fillId="0" borderId="0" xfId="0" applyAlignment="1">
      <alignment horizontal="center"/>
    </xf>
    <xf numFmtId="0" fontId="4" fillId="2" borderId="1" xfId="1" applyFont="1" applyFill="1" applyBorder="1" applyAlignment="1">
      <alignment horizontal="center" vertical="center" wrapText="1"/>
    </xf>
    <xf numFmtId="9" fontId="4" fillId="0" borderId="10" xfId="1" applyNumberFormat="1" applyFont="1" applyFill="1" applyBorder="1" applyAlignment="1">
      <alignment horizontal="center" vertical="center" wrapText="1"/>
    </xf>
    <xf numFmtId="9" fontId="4" fillId="0" borderId="3" xfId="1" applyNumberFormat="1" applyFont="1" applyFill="1" applyBorder="1" applyAlignment="1">
      <alignment horizontal="center" vertical="center" wrapText="1"/>
    </xf>
    <xf numFmtId="0" fontId="0" fillId="0" borderId="11" xfId="0" applyBorder="1" applyAlignment="1">
      <alignment horizontal="left"/>
    </xf>
    <xf numFmtId="0" fontId="0" fillId="0" borderId="15" xfId="0" applyBorder="1" applyAlignment="1">
      <alignment horizontal="left" wrapText="1"/>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cellXfs>
  <cellStyles count="8">
    <cellStyle name="Normal" xfId="0" builtinId="0"/>
    <cellStyle name="Normal 2" xfId="1" xr:uid="{00000000-0005-0000-0000-000001000000}"/>
    <cellStyle name="Normal 2 2" xfId="3" xr:uid="{E6B84DB0-53BA-4653-B590-881C85171FE5}"/>
    <cellStyle name="Normal 3" xfId="2" xr:uid="{424EA34B-BC57-4147-AB1B-B2A78BAFEA58}"/>
    <cellStyle name="Pourcentage" xfId="6" builtinId="5"/>
    <cellStyle name="Pourcentage 2" xfId="5" xr:uid="{5899B9FD-7035-4668-A9D9-485AF470D7B9}"/>
    <cellStyle name="Pourcentage 3" xfId="4" xr:uid="{820D6267-D63F-4AFB-8D31-AB31FBDF3601}"/>
    <cellStyle name="Texte explicatif 2" xfId="7" xr:uid="{41F7D006-49A7-46CB-9CF6-4DF24C992BED}"/>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92046-E95B-474B-BA22-9817FB9BBFDC}">
  <dimension ref="B3:K21"/>
  <sheetViews>
    <sheetView tabSelected="1" workbookViewId="0">
      <selection activeCell="B22" sqref="B22"/>
    </sheetView>
  </sheetViews>
  <sheetFormatPr baseColWidth="10" defaultRowHeight="15" x14ac:dyDescent="0.25"/>
  <sheetData>
    <row r="3" spans="2:11" ht="15.75" thickBot="1" x14ac:dyDescent="0.3"/>
    <row r="4" spans="2:11" ht="15" customHeight="1" x14ac:dyDescent="0.25">
      <c r="B4" s="149" t="s">
        <v>85</v>
      </c>
      <c r="C4" s="150"/>
      <c r="D4" s="150"/>
      <c r="E4" s="150"/>
      <c r="F4" s="150"/>
      <c r="G4" s="150"/>
      <c r="H4" s="150"/>
      <c r="I4" s="150"/>
      <c r="J4" s="150"/>
      <c r="K4" s="151"/>
    </row>
    <row r="5" spans="2:11" x14ac:dyDescent="0.25">
      <c r="B5" s="152"/>
      <c r="C5" s="121"/>
      <c r="D5" s="121"/>
      <c r="E5" s="121"/>
      <c r="F5" s="121"/>
      <c r="G5" s="121"/>
      <c r="H5" s="121"/>
      <c r="I5" s="121"/>
      <c r="J5" s="121"/>
      <c r="K5" s="153"/>
    </row>
    <row r="6" spans="2:11" x14ac:dyDescent="0.25">
      <c r="B6" s="152"/>
      <c r="C6" s="121"/>
      <c r="D6" s="121"/>
      <c r="E6" s="121"/>
      <c r="F6" s="121"/>
      <c r="G6" s="121"/>
      <c r="H6" s="121"/>
      <c r="I6" s="121"/>
      <c r="J6" s="121"/>
      <c r="K6" s="153"/>
    </row>
    <row r="7" spans="2:11" x14ac:dyDescent="0.25">
      <c r="B7" s="152"/>
      <c r="C7" s="121"/>
      <c r="D7" s="121"/>
      <c r="E7" s="121"/>
      <c r="F7" s="121"/>
      <c r="G7" s="121"/>
      <c r="H7" s="121"/>
      <c r="I7" s="121"/>
      <c r="J7" s="121"/>
      <c r="K7" s="153"/>
    </row>
    <row r="8" spans="2:11" x14ac:dyDescent="0.25">
      <c r="B8" s="152"/>
      <c r="C8" s="121"/>
      <c r="D8" s="121"/>
      <c r="E8" s="121"/>
      <c r="F8" s="121"/>
      <c r="G8" s="121"/>
      <c r="H8" s="121"/>
      <c r="I8" s="121"/>
      <c r="J8" s="121"/>
      <c r="K8" s="153"/>
    </row>
    <row r="9" spans="2:11" x14ac:dyDescent="0.25">
      <c r="B9" s="152"/>
      <c r="C9" s="121"/>
      <c r="D9" s="121"/>
      <c r="E9" s="121"/>
      <c r="F9" s="121"/>
      <c r="G9" s="121"/>
      <c r="H9" s="121"/>
      <c r="I9" s="121"/>
      <c r="J9" s="121"/>
      <c r="K9" s="153"/>
    </row>
    <row r="10" spans="2:11" x14ac:dyDescent="0.25">
      <c r="B10" s="152"/>
      <c r="C10" s="121"/>
      <c r="D10" s="121"/>
      <c r="E10" s="121"/>
      <c r="F10" s="121"/>
      <c r="G10" s="121"/>
      <c r="H10" s="121"/>
      <c r="I10" s="121"/>
      <c r="J10" s="121"/>
      <c r="K10" s="153"/>
    </row>
    <row r="11" spans="2:11" x14ac:dyDescent="0.25">
      <c r="B11" s="152"/>
      <c r="C11" s="121"/>
      <c r="D11" s="121"/>
      <c r="E11" s="121"/>
      <c r="F11" s="121"/>
      <c r="G11" s="121"/>
      <c r="H11" s="121"/>
      <c r="I11" s="121"/>
      <c r="J11" s="121"/>
      <c r="K11" s="153"/>
    </row>
    <row r="12" spans="2:11" x14ac:dyDescent="0.25">
      <c r="B12" s="152"/>
      <c r="C12" s="121"/>
      <c r="D12" s="121"/>
      <c r="E12" s="121"/>
      <c r="F12" s="121"/>
      <c r="G12" s="121"/>
      <c r="H12" s="121"/>
      <c r="I12" s="121"/>
      <c r="J12" s="121"/>
      <c r="K12" s="153"/>
    </row>
    <row r="13" spans="2:11" x14ac:dyDescent="0.25">
      <c r="B13" s="152"/>
      <c r="C13" s="121"/>
      <c r="D13" s="121"/>
      <c r="E13" s="121"/>
      <c r="F13" s="121"/>
      <c r="G13" s="121"/>
      <c r="H13" s="121"/>
      <c r="I13" s="121"/>
      <c r="J13" s="121"/>
      <c r="K13" s="153"/>
    </row>
    <row r="14" spans="2:11" x14ac:dyDescent="0.25">
      <c r="B14" s="152"/>
      <c r="C14" s="121"/>
      <c r="D14" s="121"/>
      <c r="E14" s="121"/>
      <c r="F14" s="121"/>
      <c r="G14" s="121"/>
      <c r="H14" s="121"/>
      <c r="I14" s="121"/>
      <c r="J14" s="121"/>
      <c r="K14" s="153"/>
    </row>
    <row r="15" spans="2:11" x14ac:dyDescent="0.25">
      <c r="B15" s="152"/>
      <c r="C15" s="121"/>
      <c r="D15" s="121"/>
      <c r="E15" s="121"/>
      <c r="F15" s="121"/>
      <c r="G15" s="121"/>
      <c r="H15" s="121"/>
      <c r="I15" s="121"/>
      <c r="J15" s="121"/>
      <c r="K15" s="153"/>
    </row>
    <row r="16" spans="2:11" x14ac:dyDescent="0.25">
      <c r="B16" s="152"/>
      <c r="C16" s="121"/>
      <c r="D16" s="121"/>
      <c r="E16" s="121"/>
      <c r="F16" s="121"/>
      <c r="G16" s="121"/>
      <c r="H16" s="121"/>
      <c r="I16" s="121"/>
      <c r="J16" s="121"/>
      <c r="K16" s="153"/>
    </row>
    <row r="17" spans="2:11" x14ac:dyDescent="0.25">
      <c r="B17" s="152"/>
      <c r="C17" s="121"/>
      <c r="D17" s="121"/>
      <c r="E17" s="121"/>
      <c r="F17" s="121"/>
      <c r="G17" s="121"/>
      <c r="H17" s="121"/>
      <c r="I17" s="121"/>
      <c r="J17" s="121"/>
      <c r="K17" s="153"/>
    </row>
    <row r="18" spans="2:11" x14ac:dyDescent="0.25">
      <c r="B18" s="152"/>
      <c r="C18" s="121"/>
      <c r="D18" s="121"/>
      <c r="E18" s="121"/>
      <c r="F18" s="121"/>
      <c r="G18" s="121"/>
      <c r="H18" s="121"/>
      <c r="I18" s="121"/>
      <c r="J18" s="121"/>
      <c r="K18" s="153"/>
    </row>
    <row r="19" spans="2:11" x14ac:dyDescent="0.25">
      <c r="B19" s="152"/>
      <c r="C19" s="121"/>
      <c r="D19" s="121"/>
      <c r="E19" s="121"/>
      <c r="F19" s="121"/>
      <c r="G19" s="121"/>
      <c r="H19" s="121"/>
      <c r="I19" s="121"/>
      <c r="J19" s="121"/>
      <c r="K19" s="153"/>
    </row>
    <row r="20" spans="2:11" x14ac:dyDescent="0.25">
      <c r="B20" s="152"/>
      <c r="C20" s="121"/>
      <c r="D20" s="121"/>
      <c r="E20" s="121"/>
      <c r="F20" s="121"/>
      <c r="G20" s="121"/>
      <c r="H20" s="121"/>
      <c r="I20" s="121"/>
      <c r="J20" s="121"/>
      <c r="K20" s="153"/>
    </row>
    <row r="21" spans="2:11" ht="15.75" thickBot="1" x14ac:dyDescent="0.3">
      <c r="B21" s="154"/>
      <c r="C21" s="155"/>
      <c r="D21" s="155"/>
      <c r="E21" s="155"/>
      <c r="F21" s="155"/>
      <c r="G21" s="155"/>
      <c r="H21" s="155"/>
      <c r="I21" s="155"/>
      <c r="J21" s="155"/>
      <c r="K21" s="156"/>
    </row>
  </sheetData>
  <mergeCells count="1">
    <mergeCell ref="B4:K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9FBA6-0B92-4227-AFA1-C36156F548F7}">
  <dimension ref="B2:G22"/>
  <sheetViews>
    <sheetView topLeftCell="A10" workbookViewId="0">
      <selection activeCell="G16" sqref="G16"/>
    </sheetView>
  </sheetViews>
  <sheetFormatPr baseColWidth="10" defaultColWidth="24.28515625" defaultRowHeight="15" x14ac:dyDescent="0.25"/>
  <cols>
    <col min="2" max="2" width="18.5703125" bestFit="1" customWidth="1"/>
    <col min="3" max="3" width="22.140625" bestFit="1" customWidth="1"/>
    <col min="4" max="4" width="22.42578125" bestFit="1" customWidth="1"/>
    <col min="5" max="5" width="21.28515625" bestFit="1" customWidth="1"/>
  </cols>
  <sheetData>
    <row r="2" spans="2:7" x14ac:dyDescent="0.25">
      <c r="B2" s="123" t="s">
        <v>83</v>
      </c>
      <c r="C2" s="123"/>
      <c r="D2" s="123"/>
      <c r="E2" s="123"/>
    </row>
    <row r="5" spans="2:7" x14ac:dyDescent="0.25">
      <c r="B5" s="128" t="s">
        <v>81</v>
      </c>
      <c r="C5" s="128"/>
      <c r="D5" s="128"/>
      <c r="E5" s="128"/>
    </row>
    <row r="6" spans="2:7" ht="15.75" thickBot="1" x14ac:dyDescent="0.3">
      <c r="B6" s="129"/>
      <c r="C6" s="129"/>
      <c r="D6" s="129"/>
      <c r="E6" s="129"/>
    </row>
    <row r="7" spans="2:7" x14ac:dyDescent="0.25">
      <c r="B7" s="124"/>
      <c r="C7" s="124" t="s">
        <v>71</v>
      </c>
      <c r="D7" s="124" t="s">
        <v>72</v>
      </c>
      <c r="E7" s="126" t="s">
        <v>73</v>
      </c>
      <c r="F7" s="107"/>
      <c r="G7" s="107"/>
    </row>
    <row r="8" spans="2:7" ht="15.75" thickBot="1" x14ac:dyDescent="0.3">
      <c r="B8" s="125"/>
      <c r="C8" s="125"/>
      <c r="D8" s="125"/>
      <c r="E8" s="127"/>
      <c r="G8" s="107"/>
    </row>
    <row r="9" spans="2:7" ht="79.5" thickBot="1" x14ac:dyDescent="0.3">
      <c r="B9" s="109" t="s">
        <v>74</v>
      </c>
      <c r="C9" s="110" t="s">
        <v>75</v>
      </c>
      <c r="D9" s="110" t="s">
        <v>76</v>
      </c>
      <c r="E9" s="110" t="s">
        <v>77</v>
      </c>
      <c r="F9" s="107"/>
      <c r="G9" s="107"/>
    </row>
    <row r="10" spans="2:7" ht="79.5" thickBot="1" x14ac:dyDescent="0.3">
      <c r="B10" s="109" t="s">
        <v>78</v>
      </c>
      <c r="C10" s="110" t="s">
        <v>79</v>
      </c>
      <c r="D10" s="110" t="s">
        <v>80</v>
      </c>
      <c r="E10" s="110" t="s">
        <v>77</v>
      </c>
      <c r="F10" s="107"/>
      <c r="G10" s="107"/>
    </row>
    <row r="13" spans="2:7" ht="15.75" thickBot="1" x14ac:dyDescent="0.3">
      <c r="B13" s="122" t="s">
        <v>82</v>
      </c>
      <c r="C13" s="122"/>
      <c r="D13" s="122"/>
      <c r="E13" s="122"/>
    </row>
    <row r="14" spans="2:7" ht="16.5" thickBot="1" x14ac:dyDescent="0.3">
      <c r="C14" s="111" t="s">
        <v>71</v>
      </c>
      <c r="D14" s="112" t="s">
        <v>72</v>
      </c>
      <c r="E14" s="108" t="s">
        <v>73</v>
      </c>
    </row>
    <row r="15" spans="2:7" ht="16.5" thickBot="1" x14ac:dyDescent="0.3">
      <c r="B15" s="113" t="s">
        <v>74</v>
      </c>
      <c r="C15" s="114">
        <v>300</v>
      </c>
      <c r="D15" s="115">
        <v>71</v>
      </c>
      <c r="E15" s="116">
        <v>36</v>
      </c>
    </row>
    <row r="16" spans="2:7" ht="32.25" thickBot="1" x14ac:dyDescent="0.3">
      <c r="B16" s="109" t="s">
        <v>78</v>
      </c>
      <c r="C16" s="117">
        <v>200</v>
      </c>
      <c r="D16" s="118">
        <v>52</v>
      </c>
      <c r="E16" s="119">
        <v>36</v>
      </c>
    </row>
    <row r="17" spans="2:5" x14ac:dyDescent="0.25">
      <c r="B17" s="120"/>
    </row>
    <row r="18" spans="2:5" ht="15.75" thickBot="1" x14ac:dyDescent="0.3"/>
    <row r="19" spans="2:5" x14ac:dyDescent="0.25">
      <c r="B19" s="141" t="s">
        <v>84</v>
      </c>
      <c r="C19" s="142"/>
      <c r="D19" s="142"/>
      <c r="E19" s="143"/>
    </row>
    <row r="20" spans="2:5" x14ac:dyDescent="0.25">
      <c r="B20" s="144"/>
      <c r="C20" s="140"/>
      <c r="D20" s="140"/>
      <c r="E20" s="145"/>
    </row>
    <row r="21" spans="2:5" x14ac:dyDescent="0.25">
      <c r="B21" s="144"/>
      <c r="C21" s="140"/>
      <c r="D21" s="140"/>
      <c r="E21" s="145"/>
    </row>
    <row r="22" spans="2:5" ht="15.75" thickBot="1" x14ac:dyDescent="0.3">
      <c r="B22" s="146"/>
      <c r="C22" s="147"/>
      <c r="D22" s="147"/>
      <c r="E22" s="148"/>
    </row>
  </sheetData>
  <mergeCells count="8">
    <mergeCell ref="B19:E22"/>
    <mergeCell ref="B13:E13"/>
    <mergeCell ref="B2:E2"/>
    <mergeCell ref="B7:B8"/>
    <mergeCell ref="C7:C8"/>
    <mergeCell ref="D7:D8"/>
    <mergeCell ref="E7:E8"/>
    <mergeCell ref="B5:E6"/>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2"/>
  <sheetViews>
    <sheetView view="pageBreakPreview" zoomScale="90" zoomScaleNormal="100" zoomScaleSheetLayoutView="90" workbookViewId="0">
      <selection activeCell="A4" sqref="A4"/>
    </sheetView>
  </sheetViews>
  <sheetFormatPr baseColWidth="10" defaultRowHeight="15" x14ac:dyDescent="0.25"/>
  <cols>
    <col min="1" max="1" width="49.5703125" customWidth="1"/>
    <col min="2" max="2" width="11.42578125" style="1"/>
    <col min="3" max="3" width="8" style="39" customWidth="1"/>
    <col min="4" max="4" width="10.5703125" style="39" customWidth="1"/>
    <col min="5" max="5" width="11" style="39" customWidth="1"/>
    <col min="6" max="6" width="23.85546875" style="63" customWidth="1"/>
    <col min="7" max="7" width="49.140625" customWidth="1"/>
    <col min="8" max="8" width="11.42578125" style="1"/>
    <col min="9" max="9" width="7.140625" style="1" customWidth="1"/>
    <col min="10" max="10" width="11.28515625" style="39" customWidth="1"/>
    <col min="11" max="11" width="11" style="39" customWidth="1"/>
  </cols>
  <sheetData>
    <row r="1" spans="1:13" x14ac:dyDescent="0.25">
      <c r="A1" s="2"/>
    </row>
    <row r="2" spans="1:13" ht="23.25" x14ac:dyDescent="0.35">
      <c r="A2" s="130" t="s">
        <v>70</v>
      </c>
      <c r="B2" s="130"/>
      <c r="C2" s="130"/>
      <c r="D2" s="130"/>
      <c r="E2" s="130"/>
      <c r="F2" s="130"/>
      <c r="G2" s="130"/>
      <c r="H2" s="130"/>
      <c r="I2" s="130"/>
      <c r="J2" s="130"/>
      <c r="K2" s="130"/>
    </row>
    <row r="3" spans="1:13" x14ac:dyDescent="0.25">
      <c r="A3" s="136"/>
      <c r="B3" s="136"/>
      <c r="C3" s="136"/>
      <c r="D3" s="136"/>
      <c r="E3" s="136"/>
      <c r="F3" s="136"/>
      <c r="G3" s="136"/>
      <c r="H3" s="136"/>
      <c r="I3" s="32"/>
      <c r="J3"/>
      <c r="K3"/>
    </row>
    <row r="4" spans="1:13" ht="15.75" thickBot="1" x14ac:dyDescent="0.3"/>
    <row r="5" spans="1:13" ht="24.75" customHeight="1" thickBot="1" x14ac:dyDescent="0.3">
      <c r="A5" s="4" t="s">
        <v>0</v>
      </c>
      <c r="B5" s="75" t="s">
        <v>1</v>
      </c>
      <c r="C5" s="40"/>
      <c r="D5" s="131" t="s">
        <v>60</v>
      </c>
      <c r="E5" s="132"/>
      <c r="F5" s="138" t="s">
        <v>58</v>
      </c>
      <c r="G5" s="5" t="s">
        <v>2</v>
      </c>
      <c r="H5" s="75" t="s">
        <v>1</v>
      </c>
      <c r="I5" s="50"/>
      <c r="J5" s="131" t="s">
        <v>60</v>
      </c>
      <c r="K5" s="132"/>
      <c r="L5" s="3"/>
      <c r="M5" s="3"/>
    </row>
    <row r="6" spans="1:13" ht="36.75" thickBot="1" x14ac:dyDescent="0.3">
      <c r="A6" s="137" t="s">
        <v>48</v>
      </c>
      <c r="B6" s="137"/>
      <c r="C6" s="41" t="s">
        <v>56</v>
      </c>
      <c r="D6" s="76" t="s">
        <v>67</v>
      </c>
      <c r="E6" s="76" t="s">
        <v>68</v>
      </c>
      <c r="F6" s="139"/>
      <c r="G6" s="137" t="s">
        <v>49</v>
      </c>
      <c r="H6" s="137"/>
      <c r="I6" s="34" t="s">
        <v>56</v>
      </c>
      <c r="J6" s="76" t="s">
        <v>67</v>
      </c>
      <c r="K6" s="76" t="s">
        <v>68</v>
      </c>
      <c r="L6" s="3"/>
      <c r="M6" s="3"/>
    </row>
    <row r="7" spans="1:13" ht="25.5" customHeight="1" thickBot="1" x14ac:dyDescent="0.3">
      <c r="A7" s="59" t="s">
        <v>17</v>
      </c>
      <c r="B7" s="38">
        <f>B8+B9</f>
        <v>0</v>
      </c>
      <c r="C7" s="42" t="e">
        <f t="shared" ref="C7:C14" si="0">B7/$B$48</f>
        <v>#DIV/0!</v>
      </c>
      <c r="D7" s="77">
        <f>D8+D9</f>
        <v>0</v>
      </c>
      <c r="E7" s="77">
        <f>E8+E9</f>
        <v>0</v>
      </c>
      <c r="F7" s="61"/>
      <c r="G7" s="60" t="s">
        <v>33</v>
      </c>
      <c r="H7" s="38">
        <f>H8</f>
        <v>0</v>
      </c>
      <c r="I7" s="56">
        <f t="shared" ref="I7:I14" si="1">H7/$H$48</f>
        <v>0</v>
      </c>
      <c r="J7" s="77">
        <f>J8</f>
        <v>0</v>
      </c>
      <c r="K7" s="77">
        <f>K8</f>
        <v>0</v>
      </c>
      <c r="L7" s="3"/>
      <c r="M7" s="3"/>
    </row>
    <row r="8" spans="1:13" ht="20.25" customHeight="1" thickBot="1" x14ac:dyDescent="0.3">
      <c r="A8" s="7" t="s">
        <v>15</v>
      </c>
      <c r="B8" s="15"/>
      <c r="C8" s="49" t="e">
        <f t="shared" si="0"/>
        <v>#DIV/0!</v>
      </c>
      <c r="D8" s="49"/>
      <c r="E8" s="49"/>
      <c r="F8" s="61"/>
      <c r="G8" s="8" t="s">
        <v>3</v>
      </c>
      <c r="H8" s="15"/>
      <c r="I8" s="54">
        <f t="shared" si="1"/>
        <v>0</v>
      </c>
      <c r="J8" s="82"/>
      <c r="K8" s="82"/>
      <c r="L8" s="3"/>
      <c r="M8" s="3"/>
    </row>
    <row r="9" spans="1:13" ht="20.25" customHeight="1" thickBot="1" x14ac:dyDescent="0.3">
      <c r="A9" s="7" t="s">
        <v>16</v>
      </c>
      <c r="B9" s="15"/>
      <c r="C9" s="49" t="e">
        <f t="shared" si="0"/>
        <v>#DIV/0!</v>
      </c>
      <c r="D9" s="49"/>
      <c r="E9" s="49"/>
      <c r="F9" s="61"/>
      <c r="G9" s="60" t="s">
        <v>34</v>
      </c>
      <c r="H9" s="38">
        <f>SUM(H10:H27)</f>
        <v>6500</v>
      </c>
      <c r="I9" s="56">
        <f t="shared" si="1"/>
        <v>1</v>
      </c>
      <c r="J9" s="77">
        <f>SUM(J10:J27)</f>
        <v>0</v>
      </c>
      <c r="K9" s="77">
        <f>SUM(K10:K27)</f>
        <v>0</v>
      </c>
      <c r="L9" s="3"/>
      <c r="M9" s="3"/>
    </row>
    <row r="10" spans="1:13" ht="24.75" thickBot="1" x14ac:dyDescent="0.3">
      <c r="A10" s="59" t="s">
        <v>63</v>
      </c>
      <c r="B10" s="38">
        <f>B11+B12+B13+B14</f>
        <v>0</v>
      </c>
      <c r="C10" s="42" t="e">
        <f t="shared" si="0"/>
        <v>#DIV/0!</v>
      </c>
      <c r="D10" s="38">
        <f>D11+D12+D13+D14</f>
        <v>0</v>
      </c>
      <c r="E10" s="38">
        <f>E11+E12+E13+E14</f>
        <v>0</v>
      </c>
      <c r="F10" s="61"/>
      <c r="G10" s="8" t="s">
        <v>61</v>
      </c>
      <c r="H10" s="15"/>
      <c r="I10" s="54">
        <f t="shared" si="1"/>
        <v>0</v>
      </c>
      <c r="J10" s="83"/>
      <c r="K10" s="83"/>
      <c r="L10" s="3"/>
      <c r="M10" s="3"/>
    </row>
    <row r="11" spans="1:13" ht="20.25" customHeight="1" thickBot="1" x14ac:dyDescent="0.3">
      <c r="A11" s="7" t="s">
        <v>4</v>
      </c>
      <c r="B11" s="15"/>
      <c r="C11" s="49" t="e">
        <f t="shared" si="0"/>
        <v>#DIV/0!</v>
      </c>
      <c r="D11" s="49"/>
      <c r="E11" s="49"/>
      <c r="F11" s="61"/>
      <c r="G11" s="8"/>
      <c r="H11" s="15"/>
      <c r="I11" s="54">
        <f t="shared" si="1"/>
        <v>0</v>
      </c>
      <c r="J11" s="82"/>
      <c r="K11" s="82"/>
      <c r="L11" s="37"/>
      <c r="M11" s="37"/>
    </row>
    <row r="12" spans="1:13" ht="20.25" customHeight="1" thickBot="1" x14ac:dyDescent="0.3">
      <c r="A12" s="7" t="s">
        <v>5</v>
      </c>
      <c r="B12" s="15"/>
      <c r="C12" s="49" t="e">
        <f t="shared" si="0"/>
        <v>#DIV/0!</v>
      </c>
      <c r="D12" s="49"/>
      <c r="E12" s="49"/>
      <c r="F12" s="61"/>
      <c r="G12" s="8"/>
      <c r="H12" s="15"/>
      <c r="I12" s="54">
        <f t="shared" si="1"/>
        <v>0</v>
      </c>
      <c r="J12" s="82"/>
      <c r="K12" s="82"/>
      <c r="L12" s="3"/>
      <c r="M12" s="3"/>
    </row>
    <row r="13" spans="1:13" ht="20.25" customHeight="1" thickBot="1" x14ac:dyDescent="0.3">
      <c r="A13" s="7" t="s">
        <v>6</v>
      </c>
      <c r="B13" s="15"/>
      <c r="C13" s="49" t="e">
        <f t="shared" si="0"/>
        <v>#DIV/0!</v>
      </c>
      <c r="D13" s="49"/>
      <c r="E13" s="49"/>
      <c r="F13" s="61"/>
      <c r="G13" s="8" t="s">
        <v>52</v>
      </c>
      <c r="H13" s="15"/>
      <c r="I13" s="54">
        <f t="shared" si="1"/>
        <v>0</v>
      </c>
      <c r="J13" s="82"/>
      <c r="K13" s="82"/>
      <c r="L13" s="3"/>
      <c r="M13" s="3"/>
    </row>
    <row r="14" spans="1:13" ht="20.25" customHeight="1" thickBot="1" x14ac:dyDescent="0.3">
      <c r="A14" s="7" t="s">
        <v>7</v>
      </c>
      <c r="B14" s="15"/>
      <c r="C14" s="49" t="e">
        <f t="shared" si="0"/>
        <v>#DIV/0!</v>
      </c>
      <c r="D14" s="49"/>
      <c r="E14" s="49"/>
      <c r="F14" s="61"/>
      <c r="G14" s="57"/>
      <c r="H14" s="15"/>
      <c r="I14" s="54">
        <f t="shared" si="1"/>
        <v>0</v>
      </c>
      <c r="J14" s="82"/>
      <c r="K14" s="82"/>
      <c r="L14" s="3"/>
      <c r="M14" s="3"/>
    </row>
    <row r="15" spans="1:13" ht="20.25" customHeight="1" thickBot="1" x14ac:dyDescent="0.3">
      <c r="A15" s="7" t="s">
        <v>62</v>
      </c>
      <c r="B15" s="15"/>
      <c r="C15" s="49"/>
      <c r="D15" s="49"/>
      <c r="E15" s="49"/>
      <c r="F15" s="61"/>
      <c r="G15" s="57"/>
      <c r="H15" s="15"/>
      <c r="I15" s="54"/>
      <c r="J15" s="82"/>
      <c r="K15" s="82"/>
      <c r="L15" s="3"/>
      <c r="M15" s="3"/>
    </row>
    <row r="16" spans="1:13" ht="20.25" customHeight="1" thickBot="1" x14ac:dyDescent="0.3">
      <c r="A16" s="59" t="s">
        <v>65</v>
      </c>
      <c r="B16" s="38">
        <f>B17+B18+B19+B20</f>
        <v>0</v>
      </c>
      <c r="C16" s="42" t="e">
        <f t="shared" ref="C16:C35" si="2">B16/$B$48</f>
        <v>#DIV/0!</v>
      </c>
      <c r="D16" s="38">
        <f>D17+D18+D19+D20</f>
        <v>0</v>
      </c>
      <c r="E16" s="38">
        <f>E17+E18+E19+E20</f>
        <v>0</v>
      </c>
      <c r="F16" s="61"/>
      <c r="G16" s="9"/>
      <c r="H16" s="16"/>
      <c r="I16" s="54">
        <f t="shared" ref="I16:I34" si="3">H16/$H$48</f>
        <v>0</v>
      </c>
      <c r="J16" s="83"/>
      <c r="K16" s="83"/>
      <c r="L16" s="3"/>
      <c r="M16" s="3"/>
    </row>
    <row r="17" spans="1:13" ht="20.25" customHeight="1" thickBot="1" x14ac:dyDescent="0.3">
      <c r="A17" s="7" t="s">
        <v>8</v>
      </c>
      <c r="B17" s="15"/>
      <c r="C17" s="49" t="e">
        <f t="shared" si="2"/>
        <v>#DIV/0!</v>
      </c>
      <c r="D17" s="49"/>
      <c r="E17" s="49"/>
      <c r="F17" s="61"/>
      <c r="G17" s="8" t="s">
        <v>35</v>
      </c>
      <c r="H17" s="15"/>
      <c r="I17" s="54">
        <f t="shared" si="3"/>
        <v>0</v>
      </c>
      <c r="J17" s="82"/>
      <c r="K17" s="82"/>
      <c r="L17" s="3"/>
      <c r="M17" s="3"/>
    </row>
    <row r="18" spans="1:13" ht="20.25" customHeight="1" thickBot="1" x14ac:dyDescent="0.3">
      <c r="A18" s="7" t="s">
        <v>9</v>
      </c>
      <c r="B18" s="15"/>
      <c r="C18" s="49" t="e">
        <f t="shared" si="2"/>
        <v>#DIV/0!</v>
      </c>
      <c r="D18" s="49"/>
      <c r="E18" s="49"/>
      <c r="F18" s="61"/>
      <c r="G18" s="10"/>
      <c r="H18" s="15"/>
      <c r="I18" s="54">
        <f t="shared" si="3"/>
        <v>0</v>
      </c>
      <c r="J18" s="82"/>
      <c r="K18" s="82"/>
      <c r="L18" s="3"/>
      <c r="M18" s="3"/>
    </row>
    <row r="19" spans="1:13" ht="20.25" customHeight="1" thickBot="1" x14ac:dyDescent="0.3">
      <c r="A19" s="7" t="s">
        <v>50</v>
      </c>
      <c r="B19" s="15"/>
      <c r="C19" s="49" t="e">
        <f t="shared" si="2"/>
        <v>#DIV/0!</v>
      </c>
      <c r="D19" s="49"/>
      <c r="E19" s="49"/>
      <c r="F19" s="61"/>
      <c r="G19" s="8" t="s">
        <v>36</v>
      </c>
      <c r="H19" s="15"/>
      <c r="I19" s="54">
        <f t="shared" si="3"/>
        <v>0</v>
      </c>
      <c r="J19" s="82"/>
      <c r="K19" s="82"/>
      <c r="L19" s="3"/>
      <c r="M19" s="3"/>
    </row>
    <row r="20" spans="1:13" ht="20.25" customHeight="1" thickBot="1" x14ac:dyDescent="0.3">
      <c r="A20" s="7" t="s">
        <v>64</v>
      </c>
      <c r="B20" s="15"/>
      <c r="C20" s="49" t="e">
        <f t="shared" si="2"/>
        <v>#DIV/0!</v>
      </c>
      <c r="D20" s="49"/>
      <c r="E20" s="49"/>
      <c r="F20" s="61"/>
      <c r="G20" s="8"/>
      <c r="H20" s="29"/>
      <c r="I20" s="54">
        <f t="shared" si="3"/>
        <v>0</v>
      </c>
      <c r="J20" s="83"/>
      <c r="K20" s="83"/>
      <c r="L20" s="3"/>
      <c r="M20" s="3"/>
    </row>
    <row r="21" spans="1:13" ht="20.25" customHeight="1" thickBot="1" x14ac:dyDescent="0.3">
      <c r="A21" s="59" t="s">
        <v>19</v>
      </c>
      <c r="B21" s="38">
        <f>B22+B23</f>
        <v>0</v>
      </c>
      <c r="C21" s="42" t="e">
        <f t="shared" si="2"/>
        <v>#DIV/0!</v>
      </c>
      <c r="D21" s="38">
        <f>D22+D23</f>
        <v>0</v>
      </c>
      <c r="E21" s="38">
        <f>E22+E23</f>
        <v>0</v>
      </c>
      <c r="F21" s="61"/>
      <c r="G21" s="8" t="s">
        <v>37</v>
      </c>
      <c r="H21" s="15"/>
      <c r="I21" s="54">
        <f t="shared" si="3"/>
        <v>0</v>
      </c>
      <c r="J21" s="83"/>
      <c r="K21" s="83"/>
      <c r="L21" s="3"/>
      <c r="M21" s="3"/>
    </row>
    <row r="22" spans="1:13" ht="20.25" customHeight="1" thickBot="1" x14ac:dyDescent="0.3">
      <c r="A22" s="11" t="s">
        <v>20</v>
      </c>
      <c r="B22" s="15"/>
      <c r="C22" s="49" t="e">
        <f t="shared" si="2"/>
        <v>#DIV/0!</v>
      </c>
      <c r="D22" s="49"/>
      <c r="E22" s="49"/>
      <c r="F22" s="61"/>
      <c r="G22" s="8"/>
      <c r="H22" s="15"/>
      <c r="I22" s="54">
        <f t="shared" si="3"/>
        <v>0</v>
      </c>
      <c r="J22" s="83"/>
      <c r="K22" s="83"/>
      <c r="L22" s="3"/>
      <c r="M22" s="3"/>
    </row>
    <row r="23" spans="1:13" ht="20.25" customHeight="1" thickBot="1" x14ac:dyDescent="0.3">
      <c r="A23" s="11" t="s">
        <v>21</v>
      </c>
      <c r="B23" s="15"/>
      <c r="C23" s="49" t="e">
        <f t="shared" si="2"/>
        <v>#DIV/0!</v>
      </c>
      <c r="D23" s="49"/>
      <c r="E23" s="49"/>
      <c r="F23" s="61"/>
      <c r="G23" s="8"/>
      <c r="H23" s="15"/>
      <c r="I23" s="54">
        <f>H23/$H$48</f>
        <v>0</v>
      </c>
      <c r="J23" s="83"/>
      <c r="K23" s="83"/>
      <c r="L23" s="3"/>
      <c r="M23" s="3"/>
    </row>
    <row r="24" spans="1:13" ht="20.25" customHeight="1" thickBot="1" x14ac:dyDescent="0.3">
      <c r="A24" s="59" t="s">
        <v>18</v>
      </c>
      <c r="B24" s="38">
        <f>B25+B26+B27</f>
        <v>0</v>
      </c>
      <c r="C24" s="42" t="e">
        <f t="shared" si="2"/>
        <v>#DIV/0!</v>
      </c>
      <c r="D24" s="38">
        <f>D25+D26+D27</f>
        <v>0</v>
      </c>
      <c r="E24" s="38">
        <f>E25+E26+E27</f>
        <v>0</v>
      </c>
      <c r="F24" s="61"/>
      <c r="G24" s="103" t="s">
        <v>69</v>
      </c>
      <c r="H24" s="104">
        <v>6500</v>
      </c>
      <c r="I24" s="105">
        <f t="shared" si="3"/>
        <v>1</v>
      </c>
      <c r="J24" s="106"/>
      <c r="K24" s="106"/>
      <c r="L24" s="3"/>
      <c r="M24" s="3"/>
    </row>
    <row r="25" spans="1:13" ht="30" customHeight="1" thickBot="1" x14ac:dyDescent="0.3">
      <c r="A25" s="7" t="s">
        <v>66</v>
      </c>
      <c r="B25" s="15"/>
      <c r="C25" s="49" t="e">
        <f t="shared" si="2"/>
        <v>#DIV/0!</v>
      </c>
      <c r="D25" s="49"/>
      <c r="E25" s="49"/>
      <c r="F25" s="61"/>
      <c r="G25" s="81"/>
      <c r="H25" s="15"/>
      <c r="I25" s="54">
        <f t="shared" si="3"/>
        <v>0</v>
      </c>
      <c r="J25" s="83"/>
      <c r="K25" s="83"/>
      <c r="L25" s="3"/>
      <c r="M25" s="3"/>
    </row>
    <row r="26" spans="1:13" ht="20.25" customHeight="1" thickBot="1" x14ac:dyDescent="0.3">
      <c r="A26" s="7" t="s">
        <v>10</v>
      </c>
      <c r="B26" s="15"/>
      <c r="C26" s="49" t="e">
        <f t="shared" si="2"/>
        <v>#DIV/0!</v>
      </c>
      <c r="D26" s="49"/>
      <c r="E26" s="49"/>
      <c r="F26" s="61"/>
      <c r="G26" s="58"/>
      <c r="H26" s="15"/>
      <c r="I26" s="54">
        <f t="shared" si="3"/>
        <v>0</v>
      </c>
      <c r="J26" s="82"/>
      <c r="K26" s="82"/>
      <c r="L26" s="3"/>
      <c r="M26" s="3"/>
    </row>
    <row r="27" spans="1:13" ht="20.25" customHeight="1" thickBot="1" x14ac:dyDescent="0.3">
      <c r="A27" s="81"/>
      <c r="B27" s="15"/>
      <c r="C27" s="49" t="e">
        <f t="shared" si="2"/>
        <v>#DIV/0!</v>
      </c>
      <c r="D27" s="49"/>
      <c r="E27" s="49"/>
      <c r="F27" s="61"/>
      <c r="G27" s="17"/>
      <c r="H27" s="15"/>
      <c r="I27" s="54">
        <f t="shared" si="3"/>
        <v>0</v>
      </c>
      <c r="J27" s="82"/>
      <c r="K27" s="82"/>
      <c r="L27" s="3"/>
      <c r="M27" s="3"/>
    </row>
    <row r="28" spans="1:13" ht="20.25" customHeight="1" thickBot="1" x14ac:dyDescent="0.3">
      <c r="A28" s="59" t="s">
        <v>22</v>
      </c>
      <c r="B28" s="38">
        <f>B29+B30</f>
        <v>0</v>
      </c>
      <c r="C28" s="42" t="e">
        <f t="shared" si="2"/>
        <v>#DIV/0!</v>
      </c>
      <c r="D28" s="38">
        <f>D29+D30</f>
        <v>0</v>
      </c>
      <c r="E28" s="38">
        <f>E29+E30</f>
        <v>0</v>
      </c>
      <c r="F28" s="61"/>
      <c r="G28" s="60" t="s">
        <v>39</v>
      </c>
      <c r="H28" s="38">
        <f>H29+H30</f>
        <v>0</v>
      </c>
      <c r="I28" s="56">
        <f t="shared" si="3"/>
        <v>0</v>
      </c>
      <c r="J28" s="77">
        <f>J29+J30</f>
        <v>0</v>
      </c>
      <c r="K28" s="77">
        <f>K29+K30</f>
        <v>0</v>
      </c>
      <c r="L28" s="3"/>
      <c r="M28" s="3"/>
    </row>
    <row r="29" spans="1:13" ht="20.25" customHeight="1" thickBot="1" x14ac:dyDescent="0.3">
      <c r="A29" s="6"/>
      <c r="B29" s="15"/>
      <c r="C29" s="49" t="e">
        <f t="shared" si="2"/>
        <v>#DIV/0!</v>
      </c>
      <c r="D29" s="49"/>
      <c r="E29" s="49"/>
      <c r="F29" s="61"/>
      <c r="G29" s="8" t="s">
        <v>57</v>
      </c>
      <c r="H29" s="15"/>
      <c r="I29" s="54">
        <f t="shared" si="3"/>
        <v>0</v>
      </c>
      <c r="J29" s="82"/>
      <c r="K29" s="82"/>
      <c r="L29" s="3"/>
      <c r="M29" s="3"/>
    </row>
    <row r="30" spans="1:13" ht="20.25" customHeight="1" thickBot="1" x14ac:dyDescent="0.3">
      <c r="A30" s="6"/>
      <c r="B30" s="15"/>
      <c r="C30" s="49" t="e">
        <f t="shared" si="2"/>
        <v>#DIV/0!</v>
      </c>
      <c r="D30" s="49"/>
      <c r="E30" s="49"/>
      <c r="F30" s="61"/>
      <c r="G30" s="8" t="s">
        <v>38</v>
      </c>
      <c r="H30" s="15"/>
      <c r="I30" s="54">
        <f t="shared" si="3"/>
        <v>0</v>
      </c>
      <c r="J30" s="82"/>
      <c r="K30" s="82"/>
      <c r="L30" s="3"/>
      <c r="M30" s="3"/>
    </row>
    <row r="31" spans="1:13" ht="20.25" customHeight="1" thickBot="1" x14ac:dyDescent="0.3">
      <c r="A31" s="59" t="s">
        <v>23</v>
      </c>
      <c r="B31" s="38"/>
      <c r="C31" s="42" t="e">
        <f t="shared" si="2"/>
        <v>#DIV/0!</v>
      </c>
      <c r="D31" s="42"/>
      <c r="E31" s="42"/>
      <c r="F31" s="61"/>
      <c r="G31" s="60" t="s">
        <v>40</v>
      </c>
      <c r="H31" s="38"/>
      <c r="I31" s="56">
        <f t="shared" si="3"/>
        <v>0</v>
      </c>
      <c r="J31" s="77"/>
      <c r="K31" s="93"/>
      <c r="L31" s="92"/>
      <c r="M31" s="92"/>
    </row>
    <row r="32" spans="1:13" ht="20.25" customHeight="1" thickBot="1" x14ac:dyDescent="0.3">
      <c r="A32" s="59" t="s">
        <v>24</v>
      </c>
      <c r="B32" s="38"/>
      <c r="C32" s="42" t="e">
        <f t="shared" si="2"/>
        <v>#DIV/0!</v>
      </c>
      <c r="D32" s="42"/>
      <c r="E32" s="42"/>
      <c r="F32" s="61"/>
      <c r="G32" s="60" t="s">
        <v>41</v>
      </c>
      <c r="H32" s="38"/>
      <c r="I32" s="56">
        <f t="shared" si="3"/>
        <v>0</v>
      </c>
      <c r="J32" s="77"/>
      <c r="K32" s="91"/>
      <c r="L32" s="90"/>
      <c r="M32" s="92"/>
    </row>
    <row r="33" spans="1:18" ht="27" customHeight="1" thickBot="1" x14ac:dyDescent="0.3">
      <c r="A33" s="59" t="s">
        <v>25</v>
      </c>
      <c r="B33" s="38"/>
      <c r="C33" s="42" t="e">
        <f t="shared" si="2"/>
        <v>#DIV/0!</v>
      </c>
      <c r="D33" s="42"/>
      <c r="E33" s="42"/>
      <c r="F33" s="61"/>
      <c r="G33" s="60" t="s">
        <v>42</v>
      </c>
      <c r="H33" s="38"/>
      <c r="I33" s="56">
        <f t="shared" si="3"/>
        <v>0</v>
      </c>
      <c r="J33" s="77"/>
      <c r="K33" s="91"/>
      <c r="L33" s="90"/>
      <c r="M33" s="92"/>
      <c r="R33">
        <f ca="1">R33:S33</f>
        <v>0</v>
      </c>
    </row>
    <row r="34" spans="1:18" ht="27" customHeight="1" thickBot="1" x14ac:dyDescent="0.3">
      <c r="A34" s="59" t="s">
        <v>31</v>
      </c>
      <c r="B34" s="38"/>
      <c r="C34" s="42" t="e">
        <f t="shared" si="2"/>
        <v>#DIV/0!</v>
      </c>
      <c r="D34" s="42"/>
      <c r="E34" s="42"/>
      <c r="F34" s="61"/>
      <c r="G34" s="60" t="s">
        <v>43</v>
      </c>
      <c r="H34" s="38"/>
      <c r="I34" s="56">
        <f t="shared" si="3"/>
        <v>0</v>
      </c>
      <c r="J34" s="77"/>
      <c r="K34" s="91"/>
      <c r="L34" s="90"/>
      <c r="M34" s="92"/>
    </row>
    <row r="35" spans="1:18" ht="20.25" customHeight="1" thickBot="1" x14ac:dyDescent="0.3">
      <c r="A35" s="100" t="s">
        <v>11</v>
      </c>
      <c r="B35" s="101">
        <f>B7+B10+B21+B24+B28+B31+B32+B33+B34+B36+B37+B38+B16</f>
        <v>0</v>
      </c>
      <c r="C35" s="102" t="e">
        <f t="shared" si="2"/>
        <v>#DIV/0!</v>
      </c>
      <c r="D35" s="101">
        <f>D7+D10+D21+D24+D28+D31+D32+D33+D34+D36+D37+D38+D16</f>
        <v>0</v>
      </c>
      <c r="E35" s="101">
        <f>E7+E10+E21+E24+E28+E31+E32+E33+E34+E36+E37+E38+E16</f>
        <v>0</v>
      </c>
      <c r="F35" s="64"/>
      <c r="G35" s="133" t="s">
        <v>51</v>
      </c>
      <c r="H35" s="135"/>
      <c r="I35" s="33"/>
      <c r="J35" s="43"/>
      <c r="K35" s="43"/>
      <c r="L35" s="3"/>
      <c r="M35" s="3"/>
    </row>
    <row r="36" spans="1:18" ht="20.25" customHeight="1" thickBot="1" x14ac:dyDescent="0.3">
      <c r="A36" s="94"/>
      <c r="B36" s="95"/>
      <c r="C36" s="96"/>
      <c r="D36" s="96"/>
      <c r="E36" s="96"/>
      <c r="F36" s="78"/>
      <c r="G36" s="69" t="s">
        <v>59</v>
      </c>
      <c r="H36" s="18"/>
      <c r="I36" s="54">
        <f t="shared" ref="I36:I39" si="4">H36/$H$48</f>
        <v>0</v>
      </c>
      <c r="J36" s="84"/>
      <c r="K36" s="85"/>
      <c r="L36" s="3"/>
      <c r="M36" s="3"/>
    </row>
    <row r="37" spans="1:18" ht="20.25" customHeight="1" thickBot="1" x14ac:dyDescent="0.3">
      <c r="A37" s="94"/>
      <c r="B37" s="95"/>
      <c r="C37" s="96"/>
      <c r="D37" s="96"/>
      <c r="E37" s="96"/>
      <c r="F37" s="79"/>
      <c r="G37" s="70"/>
      <c r="H37" s="19"/>
      <c r="I37" s="54">
        <f t="shared" si="4"/>
        <v>0</v>
      </c>
      <c r="J37" s="86"/>
      <c r="K37" s="87"/>
      <c r="L37" s="3"/>
      <c r="M37" s="3"/>
    </row>
    <row r="38" spans="1:18" ht="20.25" customHeight="1" thickBot="1" x14ac:dyDescent="0.3">
      <c r="A38" s="94"/>
      <c r="B38" s="95"/>
      <c r="C38" s="96"/>
      <c r="D38" s="96"/>
      <c r="E38" s="96"/>
      <c r="F38" s="79"/>
      <c r="G38" s="70"/>
      <c r="H38" s="19"/>
      <c r="I38" s="54">
        <f t="shared" si="4"/>
        <v>0</v>
      </c>
      <c r="J38" s="86"/>
      <c r="K38" s="87"/>
      <c r="L38" s="3"/>
      <c r="M38" s="3"/>
    </row>
    <row r="39" spans="1:18" ht="20.25" customHeight="1" thickBot="1" x14ac:dyDescent="0.3">
      <c r="A39" s="97"/>
      <c r="B39" s="98"/>
      <c r="C39" s="99"/>
      <c r="D39" s="99"/>
      <c r="E39" s="99"/>
      <c r="F39" s="79"/>
      <c r="G39" s="72" t="s">
        <v>12</v>
      </c>
      <c r="H39" s="71">
        <f>H7+H9+H28+H31+H32+H33+H34+H36</f>
        <v>6500</v>
      </c>
      <c r="I39" s="73">
        <f t="shared" si="4"/>
        <v>1</v>
      </c>
      <c r="J39" s="88">
        <f>J7+J9+J28+J31+J32+J33+J34+J34</f>
        <v>0</v>
      </c>
      <c r="K39" s="88">
        <f>K7+K9+K28+K31+K32+K33+K34+K34</f>
        <v>0</v>
      </c>
      <c r="L39" s="3"/>
      <c r="M39" s="3"/>
    </row>
    <row r="40" spans="1:18" ht="8.25" customHeight="1" thickBot="1" x14ac:dyDescent="0.3">
      <c r="A40" s="20"/>
      <c r="B40" s="22"/>
      <c r="C40" s="44"/>
      <c r="D40" s="44"/>
      <c r="E40" s="44"/>
      <c r="F40" s="65"/>
      <c r="G40" s="21"/>
      <c r="H40" s="23"/>
      <c r="I40" s="52"/>
      <c r="J40" s="44"/>
      <c r="K40" s="44"/>
      <c r="L40" s="3"/>
      <c r="M40" s="3"/>
    </row>
    <row r="41" spans="1:18" ht="20.25" customHeight="1" thickBot="1" x14ac:dyDescent="0.3">
      <c r="A41" s="133" t="s">
        <v>32</v>
      </c>
      <c r="B41" s="134"/>
      <c r="C41" s="134"/>
      <c r="D41" s="134"/>
      <c r="E41" s="134"/>
      <c r="F41" s="134"/>
      <c r="G41" s="134"/>
      <c r="H41" s="134"/>
      <c r="I41" s="134"/>
      <c r="J41" s="134"/>
      <c r="K41" s="135"/>
      <c r="L41" s="3"/>
      <c r="M41" s="3"/>
    </row>
    <row r="42" spans="1:18" ht="20.25" customHeight="1" thickBot="1" x14ac:dyDescent="0.3">
      <c r="A42" s="59" t="s">
        <v>26</v>
      </c>
      <c r="B42" s="38">
        <f>+B46+B43+B44+B45</f>
        <v>0</v>
      </c>
      <c r="C42" s="42" t="e">
        <f>B42/$B$48</f>
        <v>#DIV/0!</v>
      </c>
      <c r="D42" s="42"/>
      <c r="E42" s="42"/>
      <c r="F42" s="61"/>
      <c r="G42" s="60" t="s">
        <v>44</v>
      </c>
      <c r="H42" s="38">
        <f>+H43+H44+H45+H46</f>
        <v>0</v>
      </c>
      <c r="I42" s="80">
        <f>H42/$H$48</f>
        <v>0</v>
      </c>
      <c r="J42" s="77">
        <f>SUM(J43:J45)</f>
        <v>0</v>
      </c>
      <c r="K42" s="77">
        <f>SUM(K43:K45)</f>
        <v>0</v>
      </c>
      <c r="L42" s="3"/>
      <c r="M42" s="3"/>
    </row>
    <row r="43" spans="1:18" ht="20.25" customHeight="1" thickBot="1" x14ac:dyDescent="0.3">
      <c r="A43" s="12" t="s">
        <v>27</v>
      </c>
      <c r="B43" s="15"/>
      <c r="C43" s="49" t="e">
        <f>B43/$B$48</f>
        <v>#DIV/0!</v>
      </c>
      <c r="D43" s="49"/>
      <c r="E43" s="49"/>
      <c r="F43" s="61"/>
      <c r="G43" s="8" t="s">
        <v>45</v>
      </c>
      <c r="H43" s="15">
        <f>B46</f>
        <v>0</v>
      </c>
      <c r="I43" s="54">
        <f t="shared" ref="I43:I45" si="5">H43/$H$48</f>
        <v>0</v>
      </c>
      <c r="J43" s="82"/>
      <c r="K43" s="82"/>
      <c r="L43" s="3"/>
      <c r="M43" s="3"/>
    </row>
    <row r="44" spans="1:18" ht="20.25" customHeight="1" thickBot="1" x14ac:dyDescent="0.3">
      <c r="A44" s="7" t="s">
        <v>28</v>
      </c>
      <c r="B44" s="15"/>
      <c r="C44" s="49" t="e">
        <f t="shared" ref="C44:C46" si="6">B44/$B$48</f>
        <v>#DIV/0!</v>
      </c>
      <c r="D44" s="49"/>
      <c r="E44" s="49"/>
      <c r="F44" s="61"/>
      <c r="G44" s="8" t="s">
        <v>46</v>
      </c>
      <c r="H44" s="15">
        <f>B44+B45</f>
        <v>0</v>
      </c>
      <c r="I44" s="54">
        <f t="shared" si="5"/>
        <v>0</v>
      </c>
      <c r="J44" s="82"/>
      <c r="K44" s="82"/>
      <c r="L44" s="3"/>
      <c r="M44" s="3"/>
    </row>
    <row r="45" spans="1:18" ht="20.25" customHeight="1" thickBot="1" x14ac:dyDescent="0.3">
      <c r="A45" s="7" t="s">
        <v>29</v>
      </c>
      <c r="B45" s="15"/>
      <c r="C45" s="49" t="e">
        <f t="shared" si="6"/>
        <v>#DIV/0!</v>
      </c>
      <c r="D45" s="49"/>
      <c r="E45" s="49"/>
      <c r="F45" s="61"/>
      <c r="G45" s="8" t="s">
        <v>47</v>
      </c>
      <c r="H45" s="15"/>
      <c r="I45" s="54">
        <f t="shared" si="5"/>
        <v>0</v>
      </c>
      <c r="J45" s="82"/>
      <c r="K45" s="82"/>
      <c r="L45" s="3"/>
      <c r="M45" s="3"/>
    </row>
    <row r="46" spans="1:18" ht="20.25" customHeight="1" thickBot="1" x14ac:dyDescent="0.3">
      <c r="A46" s="7" t="s">
        <v>30</v>
      </c>
      <c r="B46" s="15"/>
      <c r="C46" s="49" t="e">
        <f t="shared" si="6"/>
        <v>#DIV/0!</v>
      </c>
      <c r="D46" s="49"/>
      <c r="E46" s="49"/>
      <c r="F46" s="61"/>
      <c r="G46" s="8"/>
      <c r="H46" s="15"/>
      <c r="I46" s="51"/>
      <c r="J46" s="82"/>
      <c r="K46" s="82"/>
      <c r="L46" s="3"/>
      <c r="M46" s="3"/>
    </row>
    <row r="47" spans="1:18" ht="9" customHeight="1" thickBot="1" x14ac:dyDescent="0.3">
      <c r="A47" s="13"/>
      <c r="B47" s="24"/>
      <c r="C47" s="45"/>
      <c r="D47" s="45"/>
      <c r="E47" s="45"/>
      <c r="F47" s="62"/>
      <c r="G47" s="14"/>
      <c r="H47" s="25"/>
      <c r="I47" s="53"/>
      <c r="J47" s="89"/>
      <c r="K47" s="89"/>
    </row>
    <row r="48" spans="1:18" ht="20.25" customHeight="1" thickBot="1" x14ac:dyDescent="0.3">
      <c r="A48" s="26" t="s">
        <v>13</v>
      </c>
      <c r="B48" s="27">
        <f>+B35+B42</f>
        <v>0</v>
      </c>
      <c r="C48" s="46" t="e">
        <f>B48/$B$48</f>
        <v>#DIV/0!</v>
      </c>
      <c r="D48" s="46"/>
      <c r="E48" s="46"/>
      <c r="F48" s="66"/>
      <c r="G48" s="28" t="s">
        <v>14</v>
      </c>
      <c r="H48" s="27">
        <f>+H39+H42</f>
        <v>6500</v>
      </c>
      <c r="I48" s="55">
        <f>H48/$H$48</f>
        <v>1</v>
      </c>
      <c r="J48" s="27">
        <f>+J39+J42</f>
        <v>0</v>
      </c>
      <c r="K48" s="27">
        <f>+K39+K42</f>
        <v>0</v>
      </c>
    </row>
    <row r="49" spans="1:11" x14ac:dyDescent="0.25">
      <c r="A49" s="35" t="s">
        <v>53</v>
      </c>
      <c r="B49" s="30">
        <f>+H11</f>
        <v>0</v>
      </c>
      <c r="C49" s="47"/>
      <c r="D49" s="47"/>
      <c r="E49" s="47"/>
      <c r="G49" s="31"/>
      <c r="H49" s="30"/>
      <c r="I49" s="30"/>
      <c r="J49" s="47"/>
      <c r="K49" s="47"/>
    </row>
    <row r="50" spans="1:11" x14ac:dyDescent="0.25">
      <c r="A50" s="35" t="s">
        <v>54</v>
      </c>
      <c r="B50" s="36">
        <f>+I24</f>
        <v>1</v>
      </c>
      <c r="C50" s="74" t="s">
        <v>55</v>
      </c>
      <c r="D50" s="74"/>
      <c r="E50" s="74"/>
      <c r="F50" s="67"/>
      <c r="J50" s="74"/>
      <c r="K50" s="74"/>
    </row>
    <row r="52" spans="1:11" x14ac:dyDescent="0.25">
      <c r="A52" s="3"/>
      <c r="B52" s="3"/>
      <c r="C52" s="48"/>
      <c r="D52" s="48"/>
      <c r="E52" s="48"/>
      <c r="F52" s="68"/>
      <c r="G52" s="3"/>
      <c r="H52" s="3"/>
      <c r="I52" s="3"/>
      <c r="J52" s="48"/>
      <c r="K52" s="48"/>
    </row>
  </sheetData>
  <mergeCells count="9">
    <mergeCell ref="A2:K2"/>
    <mergeCell ref="J5:K5"/>
    <mergeCell ref="A41:K41"/>
    <mergeCell ref="A3:H3"/>
    <mergeCell ref="A6:B6"/>
    <mergeCell ref="G6:H6"/>
    <mergeCell ref="G35:H35"/>
    <mergeCell ref="F5:F6"/>
    <mergeCell ref="D5:E5"/>
  </mergeCells>
  <pageMargins left="0.7" right="0.7" top="0.75" bottom="0.75" header="0.3" footer="0.3"/>
  <pageSetup paperSize="9"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Points d'attention </vt:lpstr>
      <vt:lpstr>Barème des valorisations</vt:lpstr>
      <vt:lpstr>Budget prévisionnel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Anaïs Mesnil</cp:lastModifiedBy>
  <dcterms:created xsi:type="dcterms:W3CDTF">2016-11-23T11:40:49Z</dcterms:created>
  <dcterms:modified xsi:type="dcterms:W3CDTF">2020-12-14T19:02:25Z</dcterms:modified>
</cp:coreProperties>
</file>